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24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victorburgervanlent/Desktop/"/>
    </mc:Choice>
  </mc:AlternateContent>
  <xr:revisionPtr revIDLastSave="0" documentId="8_{F9BA1966-5FFF-9248-956D-064AD65A1AF7}" xr6:coauthVersionLast="47" xr6:coauthVersionMax="47" xr10:uidLastSave="{00000000-0000-0000-0000-000000000000}"/>
  <bookViews>
    <workbookView xWindow="0" yWindow="760" windowWidth="23260" windowHeight="12460" activeTab="2" xr2:uid="{00000000-000D-0000-FFFF-FFFF00000000}"/>
  </bookViews>
  <sheets>
    <sheet name="Marge Bepaling" sheetId="8" r:id="rId1"/>
    <sheet name="Prijzen" sheetId="7" r:id="rId2"/>
    <sheet name="Hout" sheetId="1" r:id="rId3"/>
    <sheet name="Fact" sheetId="6" state="hidden" r:id="rId4"/>
  </sheets>
  <definedNames>
    <definedName name="_xlnm._FilterDatabase" localSheetId="2" hidden="1">Hout!$A$98:$G$1198</definedName>
    <definedName name="AE">#REF!</definedName>
    <definedName name="Af" localSheetId="3">Fact!$B$3</definedName>
    <definedName name="AF" localSheetId="0">#REF!</definedName>
    <definedName name="Af">Fact!$B$3</definedName>
    <definedName name="AFronding">'Marge Bepaling'!$F$21</definedName>
    <definedName name="F" localSheetId="3">Fact!$B$2</definedName>
    <definedName name="F" localSheetId="0">#REF!</definedName>
    <definedName name="F">Fact!$B$2</definedName>
    <definedName name="Marge">'Marge Bepaling'!$F$20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5" i="1" l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262" i="1"/>
  <c r="F263" i="1"/>
  <c r="F264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262" i="1"/>
  <c r="E263" i="1"/>
  <c r="E264" i="1"/>
  <c r="E265" i="1"/>
  <c r="E266" i="1"/>
  <c r="E267" i="1"/>
  <c r="BE15" i="7"/>
  <c r="E3" i="1"/>
  <c r="F3" i="1" s="1"/>
  <c r="E4" i="1"/>
  <c r="F4" i="1" s="1"/>
  <c r="E5" i="1"/>
  <c r="F5" i="1" s="1"/>
  <c r="E6" i="1"/>
  <c r="F6" i="1" s="1"/>
  <c r="E7" i="1"/>
  <c r="F7" i="1" s="1"/>
  <c r="E8" i="1"/>
  <c r="F8" i="1" s="1"/>
  <c r="E9" i="1"/>
  <c r="F9" i="1" s="1"/>
  <c r="E10" i="1"/>
  <c r="F10" i="1" s="1"/>
  <c r="E11" i="1"/>
  <c r="F11" i="1" s="1"/>
  <c r="E12" i="1"/>
  <c r="F12" i="1" s="1"/>
  <c r="E13" i="1"/>
  <c r="F13" i="1" s="1"/>
  <c r="E14" i="1"/>
  <c r="F14" i="1" s="1"/>
  <c r="E15" i="1"/>
  <c r="F15" i="1" s="1"/>
  <c r="E16" i="1"/>
  <c r="F16" i="1" s="1"/>
  <c r="E17" i="1"/>
  <c r="F17" i="1" s="1"/>
  <c r="E18" i="1"/>
  <c r="F18" i="1" s="1"/>
  <c r="E19" i="1"/>
  <c r="F19" i="1" s="1"/>
  <c r="E20" i="1"/>
  <c r="F20" i="1" s="1"/>
  <c r="E21" i="1"/>
  <c r="F21" i="1" s="1"/>
  <c r="E22" i="1"/>
  <c r="F22" i="1" s="1"/>
  <c r="E23" i="1"/>
  <c r="F23" i="1" s="1"/>
  <c r="E24" i="1"/>
  <c r="F24" i="1" s="1"/>
  <c r="E25" i="1"/>
  <c r="F25" i="1" s="1"/>
  <c r="E26" i="1"/>
  <c r="F26" i="1" s="1"/>
  <c r="E27" i="1"/>
  <c r="F27" i="1" s="1"/>
  <c r="E28" i="1"/>
  <c r="F28" i="1" s="1"/>
  <c r="E29" i="1"/>
  <c r="F29" i="1" s="1"/>
  <c r="E30" i="1"/>
  <c r="F30" i="1" s="1"/>
  <c r="E31" i="1"/>
  <c r="F31" i="1" s="1"/>
  <c r="E32" i="1"/>
  <c r="F32" i="1" s="1"/>
  <c r="E33" i="1"/>
  <c r="F33" i="1" s="1"/>
  <c r="E34" i="1"/>
  <c r="F34" i="1" s="1"/>
  <c r="E35" i="1"/>
  <c r="F35" i="1" s="1"/>
  <c r="E36" i="1"/>
  <c r="F36" i="1" s="1"/>
  <c r="E37" i="1"/>
  <c r="F37" i="1" s="1"/>
  <c r="E38" i="1"/>
  <c r="F38" i="1" s="1"/>
  <c r="E39" i="1"/>
  <c r="F39" i="1" s="1"/>
  <c r="E40" i="1"/>
  <c r="F40" i="1" s="1"/>
  <c r="E41" i="1"/>
  <c r="F41" i="1" s="1"/>
  <c r="E42" i="1"/>
  <c r="F42" i="1" s="1"/>
  <c r="E43" i="1"/>
  <c r="F43" i="1" s="1"/>
  <c r="E44" i="1"/>
  <c r="F44" i="1" s="1"/>
  <c r="E45" i="1"/>
  <c r="F45" i="1" s="1"/>
  <c r="E46" i="1"/>
  <c r="F46" i="1" s="1"/>
  <c r="E47" i="1"/>
  <c r="F47" i="1" s="1"/>
  <c r="E48" i="1"/>
  <c r="F48" i="1" s="1"/>
  <c r="E49" i="1"/>
  <c r="F49" i="1" s="1"/>
  <c r="E50" i="1"/>
  <c r="F50" i="1" s="1"/>
  <c r="E51" i="1"/>
  <c r="F51" i="1" s="1"/>
  <c r="E52" i="1"/>
  <c r="F52" i="1" s="1"/>
  <c r="E53" i="1"/>
  <c r="F53" i="1" s="1"/>
  <c r="E54" i="1"/>
  <c r="F54" i="1" s="1"/>
  <c r="E55" i="1"/>
  <c r="F55" i="1" s="1"/>
  <c r="E56" i="1"/>
  <c r="F56" i="1" s="1"/>
  <c r="E57" i="1"/>
  <c r="F57" i="1" s="1"/>
  <c r="E58" i="1"/>
  <c r="F58" i="1" s="1"/>
  <c r="E59" i="1"/>
  <c r="F59" i="1" s="1"/>
  <c r="E60" i="1"/>
  <c r="F60" i="1" s="1"/>
  <c r="E61" i="1"/>
  <c r="F61" i="1" s="1"/>
  <c r="E62" i="1"/>
  <c r="F62" i="1" s="1"/>
  <c r="E63" i="1"/>
  <c r="F63" i="1" s="1"/>
  <c r="E64" i="1"/>
  <c r="F64" i="1" s="1"/>
  <c r="E65" i="1"/>
  <c r="F65" i="1" s="1"/>
  <c r="E66" i="1"/>
  <c r="F66" i="1" s="1"/>
  <c r="E67" i="1"/>
  <c r="F67" i="1" s="1"/>
  <c r="E68" i="1"/>
  <c r="F68" i="1" s="1"/>
  <c r="E69" i="1"/>
  <c r="F69" i="1" s="1"/>
  <c r="E70" i="1"/>
  <c r="F70" i="1" s="1"/>
  <c r="E71" i="1"/>
  <c r="F71" i="1" s="1"/>
  <c r="E72" i="1"/>
  <c r="F72" i="1" s="1"/>
  <c r="E73" i="1"/>
  <c r="F73" i="1" s="1"/>
  <c r="E74" i="1"/>
  <c r="F74" i="1" s="1"/>
  <c r="E75" i="1"/>
  <c r="F75" i="1" s="1"/>
  <c r="E76" i="1"/>
  <c r="F76" i="1" s="1"/>
  <c r="E77" i="1"/>
  <c r="F77" i="1" s="1"/>
  <c r="E78" i="1"/>
  <c r="F78" i="1" s="1"/>
  <c r="E79" i="1"/>
  <c r="F79" i="1" s="1"/>
  <c r="E80" i="1"/>
  <c r="F80" i="1" s="1"/>
  <c r="E81" i="1"/>
  <c r="F81" i="1" s="1"/>
  <c r="E82" i="1"/>
  <c r="F82" i="1" s="1"/>
  <c r="E83" i="1"/>
  <c r="F83" i="1" s="1"/>
  <c r="E84" i="1"/>
  <c r="F84" i="1" s="1"/>
  <c r="E85" i="1"/>
  <c r="F85" i="1" s="1"/>
  <c r="E86" i="1"/>
  <c r="F86" i="1" s="1"/>
  <c r="E87" i="1"/>
  <c r="F87" i="1" s="1"/>
  <c r="E88" i="1"/>
  <c r="F88" i="1" s="1"/>
  <c r="E89" i="1"/>
  <c r="F89" i="1" s="1"/>
  <c r="E90" i="1"/>
  <c r="F90" i="1" s="1"/>
  <c r="E91" i="1"/>
  <c r="F91" i="1" s="1"/>
  <c r="E92" i="1"/>
  <c r="F92" i="1" s="1"/>
  <c r="E93" i="1"/>
  <c r="F93" i="1" s="1"/>
  <c r="E94" i="1"/>
  <c r="F94" i="1" s="1"/>
  <c r="E95" i="1"/>
  <c r="F95" i="1" s="1"/>
  <c r="E96" i="1"/>
  <c r="F96" i="1" s="1"/>
  <c r="E97" i="1"/>
  <c r="F97" i="1" s="1"/>
  <c r="E98" i="1"/>
  <c r="F98" i="1" s="1"/>
  <c r="E99" i="1"/>
  <c r="F99" i="1" s="1"/>
  <c r="E100" i="1"/>
  <c r="F100" i="1" s="1"/>
  <c r="E101" i="1"/>
  <c r="F101" i="1" s="1"/>
  <c r="E102" i="1"/>
  <c r="F102" i="1" s="1"/>
  <c r="E103" i="1"/>
  <c r="F103" i="1" s="1"/>
  <c r="E104" i="1"/>
  <c r="F104" i="1" s="1"/>
  <c r="E105" i="1"/>
  <c r="F105" i="1" s="1"/>
  <c r="E106" i="1"/>
  <c r="F106" i="1" s="1"/>
  <c r="E107" i="1"/>
  <c r="F107" i="1" s="1"/>
  <c r="E108" i="1"/>
  <c r="F108" i="1" s="1"/>
  <c r="E109" i="1"/>
  <c r="F109" i="1" s="1"/>
  <c r="E110" i="1"/>
  <c r="F110" i="1" s="1"/>
  <c r="E111" i="1"/>
  <c r="F111" i="1" s="1"/>
  <c r="E112" i="1"/>
  <c r="F112" i="1" s="1"/>
  <c r="E113" i="1"/>
  <c r="F113" i="1" s="1"/>
  <c r="E114" i="1"/>
  <c r="F114" i="1" s="1"/>
  <c r="E115" i="1"/>
  <c r="F115" i="1" s="1"/>
  <c r="E116" i="1"/>
  <c r="F116" i="1" s="1"/>
  <c r="E117" i="1"/>
  <c r="F117" i="1" s="1"/>
  <c r="E118" i="1"/>
  <c r="F118" i="1" s="1"/>
  <c r="E119" i="1"/>
  <c r="F119" i="1" s="1"/>
  <c r="E120" i="1"/>
  <c r="F120" i="1" s="1"/>
  <c r="E121" i="1"/>
  <c r="F121" i="1" s="1"/>
  <c r="E122" i="1"/>
  <c r="F122" i="1" s="1"/>
  <c r="E123" i="1"/>
  <c r="F123" i="1" s="1"/>
  <c r="E124" i="1"/>
  <c r="F124" i="1" s="1"/>
  <c r="E125" i="1"/>
  <c r="F125" i="1" s="1"/>
  <c r="E126" i="1"/>
  <c r="F126" i="1" s="1"/>
  <c r="E127" i="1"/>
  <c r="F127" i="1" s="1"/>
  <c r="E128" i="1"/>
  <c r="F128" i="1" s="1"/>
  <c r="E129" i="1"/>
  <c r="F129" i="1" s="1"/>
  <c r="E130" i="1"/>
  <c r="F130" i="1" s="1"/>
  <c r="E131" i="1"/>
  <c r="F131" i="1" s="1"/>
  <c r="E132" i="1"/>
  <c r="F132" i="1" s="1"/>
  <c r="E133" i="1"/>
  <c r="F133" i="1" s="1"/>
  <c r="E134" i="1"/>
  <c r="F134" i="1" s="1"/>
  <c r="E135" i="1"/>
  <c r="F135" i="1" s="1"/>
  <c r="E136" i="1"/>
  <c r="F136" i="1" s="1"/>
  <c r="E137" i="1"/>
  <c r="F137" i="1" s="1"/>
  <c r="E138" i="1"/>
  <c r="F138" i="1" s="1"/>
  <c r="E139" i="1"/>
  <c r="F139" i="1" s="1"/>
  <c r="E140" i="1"/>
  <c r="F140" i="1" s="1"/>
  <c r="E141" i="1"/>
  <c r="F141" i="1" s="1"/>
  <c r="E142" i="1"/>
  <c r="F142" i="1" s="1"/>
  <c r="E143" i="1"/>
  <c r="F143" i="1" s="1"/>
  <c r="E144" i="1"/>
  <c r="F144" i="1" s="1"/>
  <c r="E145" i="1"/>
  <c r="F145" i="1" s="1"/>
  <c r="E146" i="1"/>
  <c r="F146" i="1" s="1"/>
  <c r="E147" i="1"/>
  <c r="F147" i="1" s="1"/>
  <c r="E148" i="1"/>
  <c r="F148" i="1" s="1"/>
  <c r="E149" i="1"/>
  <c r="F149" i="1" s="1"/>
  <c r="E150" i="1"/>
  <c r="F150" i="1" s="1"/>
  <c r="E151" i="1"/>
  <c r="F151" i="1" s="1"/>
  <c r="E152" i="1"/>
  <c r="F152" i="1" s="1"/>
  <c r="E153" i="1"/>
  <c r="F153" i="1" s="1"/>
  <c r="E154" i="1"/>
  <c r="F154" i="1" s="1"/>
  <c r="E155" i="1"/>
  <c r="F155" i="1" s="1"/>
  <c r="E156" i="1"/>
  <c r="F156" i="1" s="1"/>
  <c r="E157" i="1"/>
  <c r="F157" i="1" s="1"/>
  <c r="E158" i="1"/>
  <c r="F158" i="1" s="1"/>
  <c r="E159" i="1"/>
  <c r="F159" i="1" s="1"/>
  <c r="E160" i="1"/>
  <c r="F160" i="1" s="1"/>
  <c r="E161" i="1"/>
  <c r="F161" i="1" s="1"/>
  <c r="E162" i="1"/>
  <c r="F162" i="1" s="1"/>
  <c r="E163" i="1"/>
  <c r="F163" i="1" s="1"/>
  <c r="E164" i="1"/>
  <c r="F164" i="1" s="1"/>
  <c r="E165" i="1"/>
  <c r="F165" i="1" s="1"/>
  <c r="E166" i="1"/>
  <c r="F166" i="1" s="1"/>
  <c r="E167" i="1"/>
  <c r="F167" i="1" s="1"/>
  <c r="E168" i="1"/>
  <c r="F168" i="1" s="1"/>
  <c r="E169" i="1"/>
  <c r="F169" i="1" s="1"/>
  <c r="E170" i="1"/>
  <c r="F170" i="1" s="1"/>
  <c r="E171" i="1"/>
  <c r="F171" i="1" s="1"/>
  <c r="E172" i="1"/>
  <c r="F172" i="1" s="1"/>
  <c r="E173" i="1"/>
  <c r="F173" i="1" s="1"/>
  <c r="E174" i="1"/>
  <c r="F174" i="1" s="1"/>
  <c r="E175" i="1"/>
  <c r="F175" i="1" s="1"/>
  <c r="E176" i="1"/>
  <c r="F176" i="1" s="1"/>
  <c r="E177" i="1"/>
  <c r="F177" i="1" s="1"/>
  <c r="E178" i="1"/>
  <c r="F178" i="1" s="1"/>
  <c r="E179" i="1"/>
  <c r="F179" i="1" s="1"/>
  <c r="E180" i="1"/>
  <c r="F180" i="1" s="1"/>
  <c r="E181" i="1"/>
  <c r="F181" i="1" s="1"/>
  <c r="E182" i="1"/>
  <c r="F182" i="1" s="1"/>
  <c r="E183" i="1"/>
  <c r="F183" i="1" s="1"/>
  <c r="E184" i="1"/>
  <c r="F184" i="1" s="1"/>
  <c r="E185" i="1"/>
  <c r="F185" i="1" s="1"/>
  <c r="E186" i="1"/>
  <c r="F186" i="1" s="1"/>
  <c r="E187" i="1"/>
  <c r="F187" i="1" s="1"/>
  <c r="E188" i="1"/>
  <c r="F188" i="1" s="1"/>
  <c r="E189" i="1"/>
  <c r="F189" i="1" s="1"/>
  <c r="E190" i="1"/>
  <c r="F190" i="1" s="1"/>
  <c r="E191" i="1"/>
  <c r="F191" i="1" s="1"/>
  <c r="E192" i="1"/>
  <c r="F192" i="1" s="1"/>
  <c r="E193" i="1"/>
  <c r="F193" i="1" s="1"/>
  <c r="E194" i="1"/>
  <c r="F194" i="1" s="1"/>
  <c r="E195" i="1"/>
  <c r="F195" i="1" s="1"/>
  <c r="E196" i="1"/>
  <c r="F196" i="1" s="1"/>
  <c r="E197" i="1"/>
  <c r="F197" i="1" s="1"/>
  <c r="E198" i="1"/>
  <c r="F198" i="1" s="1"/>
  <c r="E199" i="1"/>
  <c r="F199" i="1" s="1"/>
  <c r="E200" i="1"/>
  <c r="F200" i="1" s="1"/>
  <c r="E201" i="1"/>
  <c r="F201" i="1" s="1"/>
  <c r="E202" i="1"/>
  <c r="F202" i="1" s="1"/>
  <c r="E203" i="1"/>
  <c r="F203" i="1" s="1"/>
  <c r="E204" i="1"/>
  <c r="F204" i="1" s="1"/>
  <c r="E205" i="1"/>
  <c r="F205" i="1" s="1"/>
  <c r="E206" i="1"/>
  <c r="F206" i="1" s="1"/>
  <c r="E207" i="1"/>
  <c r="F207" i="1" s="1"/>
  <c r="E208" i="1"/>
  <c r="F208" i="1" s="1"/>
  <c r="E209" i="1"/>
  <c r="F209" i="1" s="1"/>
  <c r="E210" i="1"/>
  <c r="F210" i="1" s="1"/>
  <c r="E211" i="1"/>
  <c r="F211" i="1" s="1"/>
  <c r="E212" i="1"/>
  <c r="F212" i="1" s="1"/>
  <c r="E213" i="1"/>
  <c r="F213" i="1" s="1"/>
  <c r="E214" i="1"/>
  <c r="F214" i="1" s="1"/>
  <c r="E215" i="1"/>
  <c r="F215" i="1" s="1"/>
  <c r="E216" i="1"/>
  <c r="F216" i="1" s="1"/>
  <c r="E217" i="1"/>
  <c r="F217" i="1" s="1"/>
  <c r="E218" i="1"/>
  <c r="F218" i="1" s="1"/>
  <c r="E219" i="1"/>
  <c r="F219" i="1" s="1"/>
  <c r="E220" i="1"/>
  <c r="F220" i="1" s="1"/>
  <c r="E221" i="1"/>
  <c r="F221" i="1" s="1"/>
  <c r="E222" i="1"/>
  <c r="F222" i="1" s="1"/>
  <c r="E223" i="1"/>
  <c r="F223" i="1" s="1"/>
  <c r="E224" i="1"/>
  <c r="F224" i="1" s="1"/>
  <c r="E225" i="1"/>
  <c r="F225" i="1" s="1"/>
  <c r="E226" i="1"/>
  <c r="F226" i="1" s="1"/>
  <c r="E227" i="1"/>
  <c r="F227" i="1" s="1"/>
  <c r="E228" i="1"/>
  <c r="F228" i="1" s="1"/>
  <c r="E229" i="1"/>
  <c r="F229" i="1" s="1"/>
  <c r="E230" i="1"/>
  <c r="F230" i="1" s="1"/>
  <c r="E231" i="1"/>
  <c r="F231" i="1" s="1"/>
  <c r="E232" i="1"/>
  <c r="F232" i="1" s="1"/>
  <c r="E233" i="1"/>
  <c r="F233" i="1" s="1"/>
  <c r="E234" i="1"/>
  <c r="F234" i="1" s="1"/>
  <c r="E235" i="1"/>
  <c r="F235" i="1" s="1"/>
  <c r="E236" i="1"/>
  <c r="F236" i="1" s="1"/>
  <c r="E237" i="1"/>
  <c r="F237" i="1" s="1"/>
  <c r="E238" i="1"/>
  <c r="F238" i="1" s="1"/>
  <c r="E239" i="1"/>
  <c r="F239" i="1" s="1"/>
  <c r="E240" i="1"/>
  <c r="F240" i="1" s="1"/>
  <c r="E241" i="1"/>
  <c r="F241" i="1" s="1"/>
  <c r="E242" i="1"/>
  <c r="F242" i="1" s="1"/>
  <c r="E243" i="1"/>
  <c r="F243" i="1" s="1"/>
  <c r="E244" i="1"/>
  <c r="F244" i="1" s="1"/>
  <c r="E245" i="1"/>
  <c r="F245" i="1" s="1"/>
  <c r="E246" i="1"/>
  <c r="F246" i="1" s="1"/>
  <c r="E247" i="1"/>
  <c r="F247" i="1" s="1"/>
  <c r="E248" i="1"/>
  <c r="F248" i="1" s="1"/>
  <c r="E249" i="1"/>
  <c r="F249" i="1" s="1"/>
  <c r="E250" i="1"/>
  <c r="F250" i="1" s="1"/>
  <c r="E251" i="1"/>
  <c r="F251" i="1" s="1"/>
  <c r="E252" i="1"/>
  <c r="F252" i="1" s="1"/>
  <c r="E253" i="1"/>
  <c r="F253" i="1" s="1"/>
  <c r="E254" i="1"/>
  <c r="F254" i="1" s="1"/>
  <c r="E255" i="1"/>
  <c r="F255" i="1" s="1"/>
  <c r="E256" i="1"/>
  <c r="F256" i="1" s="1"/>
  <c r="E257" i="1"/>
  <c r="F257" i="1" s="1"/>
  <c r="E258" i="1"/>
  <c r="F258" i="1" s="1"/>
  <c r="E259" i="1"/>
  <c r="F259" i="1" s="1"/>
  <c r="E260" i="1"/>
  <c r="F260" i="1" s="1"/>
  <c r="E261" i="1"/>
  <c r="F261" i="1" s="1"/>
  <c r="E2" i="1"/>
  <c r="F2" i="1" s="1"/>
  <c r="H21" i="8" l="1" a="1"/>
  <c r="H21" i="8" s="1"/>
  <c r="BE14" i="7"/>
  <c r="F14" i="7" s="1"/>
  <c r="BE12" i="7"/>
  <c r="E17" i="7" s="1"/>
  <c r="BE11" i="7"/>
  <c r="E16" i="7" s="1"/>
  <c r="BE10" i="7"/>
  <c r="E15" i="7" s="1"/>
  <c r="BE9" i="7"/>
  <c r="E11" i="7" s="1"/>
  <c r="BE16" i="7" l="1"/>
  <c r="F17" i="7" s="1"/>
  <c r="BE26" i="7" s="1"/>
  <c r="F22" i="7" s="1"/>
  <c r="F24" i="7" s="1"/>
  <c r="D1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<sst xmlns="http://schemas.openxmlformats.org/spreadsheetml/2006/main" count="719" uniqueCount="358">
  <si>
    <t>Marge factor</t>
  </si>
  <si>
    <t>Uw  inkoopprijs wordt hiermee vermenigvuldigd</t>
  </si>
  <si>
    <t>Verkoopbedragen worden naar boven afgerond op 0,10.</t>
  </si>
  <si>
    <t>Afronding</t>
  </si>
  <si>
    <t>Verkoopbedragen worden naar boven afgerond op 0,05.</t>
  </si>
  <si>
    <t>Soort</t>
  </si>
  <si>
    <t>Is</t>
  </si>
  <si>
    <t>Kost</t>
  </si>
  <si>
    <t>ED</t>
  </si>
  <si>
    <t>AR</t>
  </si>
  <si>
    <t>Claryl</t>
  </si>
  <si>
    <t>Museum</t>
  </si>
  <si>
    <t>artikel</t>
  </si>
  <si>
    <t>Type</t>
  </si>
  <si>
    <t>Artkikel nummer</t>
  </si>
  <si>
    <t>Kleur</t>
  </si>
  <si>
    <t>Lengte (cm)</t>
  </si>
  <si>
    <t>Lijstbreedte</t>
  </si>
  <si>
    <t>Breedte (cm)</t>
  </si>
  <si>
    <t>Meterprijs gezaagd</t>
  </si>
  <si>
    <t>Glas</t>
  </si>
  <si>
    <t>Plexi</t>
  </si>
  <si>
    <t>Framekosten</t>
  </si>
  <si>
    <t>Bruto glasprijs</t>
  </si>
  <si>
    <t>Meterprijs gezaagd (minimale afname 1 meter)</t>
  </si>
  <si>
    <t>z Glas</t>
  </si>
  <si>
    <t>Prijs</t>
  </si>
  <si>
    <t>Frame</t>
  </si>
  <si>
    <t>Verkoopprijs</t>
  </si>
  <si>
    <t>staaf p.m. Euro</t>
  </si>
  <si>
    <t>gezaagd   p.m. Euro</t>
  </si>
  <si>
    <t>Black</t>
  </si>
  <si>
    <t>Calculatiefactor:</t>
  </si>
  <si>
    <t>Afronding:</t>
  </si>
  <si>
    <t>Toelichting prijs calculatie</t>
  </si>
  <si>
    <t>In cel "B2" staat de omrekenfactor.</t>
  </si>
  <si>
    <t>In deze prijslijst staan inkoopprijzen.</t>
  </si>
  <si>
    <t>Voor een verkoopprijs vult u in cel "B2" uw calculatiefactor in, b.v 2.2</t>
  </si>
  <si>
    <t>In cel "B3" kunt u de afronding invullen voor de prijzen b.v. 0.01 of 0.05</t>
  </si>
  <si>
    <t>Let op afhankelijk van de instelling van uw computer moet u een punt of een komma</t>
  </si>
  <si>
    <t>invullen bij de factor en de afronding.</t>
  </si>
  <si>
    <t>De pagina indeling is afhankelijk van uw printer. U kunt dit naar behoefte instellen.</t>
  </si>
  <si>
    <t>Mogelijk dient door uw calculatie hier en daar de kolombreedte bijgesteld te worden.</t>
  </si>
  <si>
    <t>Door de prijslijst onder een aparte naam op te slaan en tabbladen te verwijderen kunt u</t>
  </si>
  <si>
    <t>per tabblad een aparte calculatie uitvoeren.</t>
  </si>
  <si>
    <t xml:space="preserve">Tabbladen verwijdert u door een of meer tabbladen te selecteren (met SHIFT) en </t>
  </si>
  <si>
    <t>uit het menu Bewerken te kiezen voor blad verwijderen.</t>
  </si>
  <si>
    <t>Voor vragen kunt u ons altijd bellen, 0182-670094</t>
  </si>
  <si>
    <t>Decal Frame International</t>
  </si>
  <si>
    <t>Hout Collectie Mei 2025</t>
  </si>
  <si>
    <t>961/145</t>
  </si>
  <si>
    <t>961/146</t>
  </si>
  <si>
    <t>961/147</t>
  </si>
  <si>
    <t>961/148</t>
  </si>
  <si>
    <t>961/149</t>
  </si>
  <si>
    <t>959/145</t>
  </si>
  <si>
    <t>959/146</t>
  </si>
  <si>
    <t>959/147</t>
  </si>
  <si>
    <t>959/148</t>
  </si>
  <si>
    <t>959/149</t>
  </si>
  <si>
    <t>958/145</t>
  </si>
  <si>
    <t>958/146</t>
  </si>
  <si>
    <t>958/147</t>
  </si>
  <si>
    <t>958/148</t>
  </si>
  <si>
    <t>958/149</t>
  </si>
  <si>
    <t>1605/260</t>
  </si>
  <si>
    <t>1605/261</t>
  </si>
  <si>
    <t>1605/262</t>
  </si>
  <si>
    <t>1605/263</t>
  </si>
  <si>
    <t>1605/265</t>
  </si>
  <si>
    <t>1604/260</t>
  </si>
  <si>
    <t>1604/261</t>
  </si>
  <si>
    <t>1604/262</t>
  </si>
  <si>
    <t>1604/263</t>
  </si>
  <si>
    <t>1601/260</t>
  </si>
  <si>
    <t>1601/261</t>
  </si>
  <si>
    <t>1601/262</t>
  </si>
  <si>
    <t>1601/263</t>
  </si>
  <si>
    <t>1600/260</t>
  </si>
  <si>
    <t>1600/261</t>
  </si>
  <si>
    <t>1600/262</t>
  </si>
  <si>
    <t>1600/263</t>
  </si>
  <si>
    <t>1604/265</t>
  </si>
  <si>
    <t>1604/267</t>
  </si>
  <si>
    <t>1601/265</t>
  </si>
  <si>
    <t>1601/267</t>
  </si>
  <si>
    <t>Blackwoods 20 x 32 mm</t>
  </si>
  <si>
    <t>Blackwoods 20 x 26 mm</t>
  </si>
  <si>
    <t>Blackwoods  17 x13 mm</t>
  </si>
  <si>
    <t>Blackwoods 52 x 32 mm</t>
  </si>
  <si>
    <t>Blackwoods 20 x 13 mm</t>
  </si>
  <si>
    <t>Blackwoods  26 x 20 mm</t>
  </si>
  <si>
    <t>Blackwoods  38 x 19 mm</t>
  </si>
  <si>
    <t>Metalia Gold</t>
  </si>
  <si>
    <t>ca. 20,0mm</t>
  </si>
  <si>
    <t>Metalia Silber</t>
  </si>
  <si>
    <t>Metalia Zinn</t>
  </si>
  <si>
    <t>Metalia Schwarz</t>
  </si>
  <si>
    <t>Metalia Messing</t>
  </si>
  <si>
    <t>ca. 45,0mm</t>
  </si>
  <si>
    <t>Quadrum Black</t>
  </si>
  <si>
    <t>Quadrum White</t>
  </si>
  <si>
    <t>Quadrum Oak</t>
  </si>
  <si>
    <t>Quadrum Wengé</t>
  </si>
  <si>
    <t>Quadrum covering white</t>
  </si>
  <si>
    <t>16,0x25,0mm</t>
  </si>
  <si>
    <t>16,0mm x 25,0mm</t>
  </si>
  <si>
    <t>16,0mm x 25,0mm (FSC3)</t>
  </si>
  <si>
    <t>XL Black</t>
  </si>
  <si>
    <t>ca. 23,0mm</t>
  </si>
  <si>
    <t>XL Oak</t>
  </si>
  <si>
    <t>XL Wengé</t>
  </si>
  <si>
    <t>XL Grey</t>
  </si>
  <si>
    <t>XL covering white</t>
  </si>
  <si>
    <t>ca. 23,0mm (FSC3)</t>
  </si>
  <si>
    <t>Loft Maple</t>
  </si>
  <si>
    <t>ca. 15,0mm (FSC3)</t>
  </si>
  <si>
    <t>Loft Oak</t>
  </si>
  <si>
    <t>Loft Cherry</t>
  </si>
  <si>
    <t>Loft Black</t>
  </si>
  <si>
    <t>Loft White</t>
  </si>
  <si>
    <t>Loft Bamboo</t>
  </si>
  <si>
    <t>Loft Wengé</t>
  </si>
  <si>
    <t>Loft Teak</t>
  </si>
  <si>
    <t>ca. 20,0mm (FSC3)</t>
  </si>
  <si>
    <t>ca. 25,0mm (FSC3)</t>
  </si>
  <si>
    <t>ca. 6x18mm (FSC3)</t>
  </si>
  <si>
    <t>ca. 6x18mm  (FSC3)</t>
  </si>
  <si>
    <t>ca. 6x21mm  (FSC3)</t>
  </si>
  <si>
    <t>ca. 14,0mm (FSC3)</t>
  </si>
  <si>
    <t>20x20mm (FSC3)</t>
  </si>
  <si>
    <t>Loft Cheryy</t>
  </si>
  <si>
    <t>Loft Ecru</t>
  </si>
  <si>
    <t>ca. 14mm (FSC3)</t>
  </si>
  <si>
    <t>Loft Lime</t>
  </si>
  <si>
    <t>Loft Grey</t>
  </si>
  <si>
    <t>Loft Cacao</t>
  </si>
  <si>
    <t>Loft Coffee</t>
  </si>
  <si>
    <t>Loft Anthracite</t>
  </si>
  <si>
    <t>ca. 15mm (FSC3)</t>
  </si>
  <si>
    <t>ca. 20mm (FSC3)</t>
  </si>
  <si>
    <t>ca. 25mm (FSC3)</t>
  </si>
  <si>
    <t>Loft Snow-White</t>
  </si>
  <si>
    <t>Loft Cement-Grey</t>
  </si>
  <si>
    <t>Loft Clay-Brown</t>
  </si>
  <si>
    <t>Loft Nut-Brown</t>
  </si>
  <si>
    <t>Loft Jet-Black</t>
  </si>
  <si>
    <t>Spacer Bar 18mm (FSC3)</t>
  </si>
  <si>
    <t>Spacer Bar 21mm (FSC3)</t>
  </si>
  <si>
    <t>Loft Oak veneer</t>
  </si>
  <si>
    <t>Spacer bar 10mm (FSC3)</t>
  </si>
  <si>
    <t>Loft Wenige veneer</t>
  </si>
  <si>
    <t>Studio Oak</t>
  </si>
  <si>
    <t>ca. 41x52mm  (FSC 3)</t>
  </si>
  <si>
    <t>Provence White</t>
  </si>
  <si>
    <t>ca. 16.0mm</t>
  </si>
  <si>
    <t>Provence Creme</t>
  </si>
  <si>
    <t>Provence Black</t>
  </si>
  <si>
    <t>ca. 35.0mm</t>
  </si>
  <si>
    <t>Studio White glazed</t>
  </si>
  <si>
    <t>ca. 40,0mm</t>
  </si>
  <si>
    <t>Studio Brown glazed</t>
  </si>
  <si>
    <t>Studio Black glazed</t>
  </si>
  <si>
    <t>Studio Nature</t>
  </si>
  <si>
    <t>Wood Line 25 black</t>
  </si>
  <si>
    <t>Wood Line 25 white</t>
  </si>
  <si>
    <t>Wood Line 25  oak</t>
  </si>
  <si>
    <t>Inka Silver</t>
  </si>
  <si>
    <t>ca. 35mm</t>
  </si>
  <si>
    <t>Inka Ivory Gold</t>
  </si>
  <si>
    <t>Inka Gold</t>
  </si>
  <si>
    <t>Inka Bronze</t>
  </si>
  <si>
    <t>Inka Tin</t>
  </si>
  <si>
    <t>Inka Iron</t>
  </si>
  <si>
    <t>Whitewoods White</t>
  </si>
  <si>
    <t>ca. 20mm</t>
  </si>
  <si>
    <t>ca. 17mm</t>
  </si>
  <si>
    <t>ca. 26mm</t>
  </si>
  <si>
    <t>ca. 38mm</t>
  </si>
  <si>
    <t>Sun  Black</t>
  </si>
  <si>
    <t>ca. 35mm (FSC3)</t>
  </si>
  <si>
    <t>Sun  White</t>
  </si>
  <si>
    <t>Sun  Pewter</t>
  </si>
  <si>
    <t>Sun  Champagne</t>
  </si>
  <si>
    <t>Sun  Silver</t>
  </si>
  <si>
    <t>Sun  Bronze</t>
  </si>
  <si>
    <t>Rekup Black</t>
  </si>
  <si>
    <t>ca. 42 mm</t>
  </si>
  <si>
    <t>Rekup White</t>
  </si>
  <si>
    <t>Rekup Brown</t>
  </si>
  <si>
    <t>Rekup Grey</t>
  </si>
  <si>
    <t>Sun Cube 20 White</t>
  </si>
  <si>
    <t>ca. 20x20mm</t>
  </si>
  <si>
    <t>Sun Cube 20 Silver</t>
  </si>
  <si>
    <t>Sun Cube 20 Champagne</t>
  </si>
  <si>
    <t>Sun Cube 20 Bronze</t>
  </si>
  <si>
    <t>Sun Cube 20 Black</t>
  </si>
  <si>
    <t>Sun Cube 30 White</t>
  </si>
  <si>
    <t>ca. 31x30mm</t>
  </si>
  <si>
    <t>Sun Cube 30 Silver</t>
  </si>
  <si>
    <t>ca. 30x30mm</t>
  </si>
  <si>
    <t>Sun Cube 30 Champagne</t>
  </si>
  <si>
    <t>Sun Cube 30 Bronze</t>
  </si>
  <si>
    <t>Sun Cube 30 Black</t>
  </si>
  <si>
    <t>Antigo 25 White</t>
  </si>
  <si>
    <t>ca. 25x20mm</t>
  </si>
  <si>
    <t>Antigo 25 Black</t>
  </si>
  <si>
    <t>Antigo 25 Dark Grey</t>
  </si>
  <si>
    <t>Antigo 43 White</t>
  </si>
  <si>
    <t>ca. 43x27mm</t>
  </si>
  <si>
    <t>Antigo 43 Black</t>
  </si>
  <si>
    <t>Antigo 43 Dark Grey</t>
  </si>
  <si>
    <t>Studio White matt</t>
  </si>
  <si>
    <t>ca. 40,0mm (52,0mm high)</t>
  </si>
  <si>
    <t>Studio Black matt</t>
  </si>
  <si>
    <t>Studio Black/Gold</t>
  </si>
  <si>
    <t>Studio Black/Champagne</t>
  </si>
  <si>
    <t>Pine Floater Gold/White</t>
  </si>
  <si>
    <t>Studio White/Champagne</t>
  </si>
  <si>
    <t>Moma Nature</t>
  </si>
  <si>
    <t>ca. 39x52mm</t>
  </si>
  <si>
    <t>Moma Dark Brown</t>
  </si>
  <si>
    <t>Moma Brown</t>
  </si>
  <si>
    <t>Moma Black</t>
  </si>
  <si>
    <t>1600/265</t>
  </si>
  <si>
    <t>Moma Grey</t>
  </si>
  <si>
    <t>1600/267</t>
  </si>
  <si>
    <t>Moma 39 Snow-White</t>
  </si>
  <si>
    <t>ca. 39x52 mm</t>
  </si>
  <si>
    <t>ca. 20x52mm</t>
  </si>
  <si>
    <t>Moma 20 Snow-White</t>
  </si>
  <si>
    <t>ca. 20x52 mm</t>
  </si>
  <si>
    <t>1603/260</t>
  </si>
  <si>
    <t>ca. 20x31mm</t>
  </si>
  <si>
    <t>1603/261</t>
  </si>
  <si>
    <t>1603/262</t>
  </si>
  <si>
    <t>1603/263</t>
  </si>
  <si>
    <t>1603/265</t>
  </si>
  <si>
    <t>1603/267</t>
  </si>
  <si>
    <t>ca. 20x31 mm</t>
  </si>
  <si>
    <t>ca. 15x30mm</t>
  </si>
  <si>
    <t>Moma 15 Snow-White</t>
  </si>
  <si>
    <t>ca. 15x30 mm</t>
  </si>
  <si>
    <t>ca. 13x21mm</t>
  </si>
  <si>
    <t>1605/267</t>
  </si>
  <si>
    <t>Moma 13 Snow-White</t>
  </si>
  <si>
    <t>Opera Gold</t>
  </si>
  <si>
    <t>ca. 50x35mm</t>
  </si>
  <si>
    <t>Opera Silver</t>
  </si>
  <si>
    <t>Opera Brown/Gold</t>
  </si>
  <si>
    <t>Opera Black/Silver</t>
  </si>
  <si>
    <t>Opera White/Silver</t>
  </si>
  <si>
    <t>ca. 25x23mm</t>
  </si>
  <si>
    <t>960/145</t>
  </si>
  <si>
    <t>ca. 25x22mm</t>
  </si>
  <si>
    <t>960/146</t>
  </si>
  <si>
    <t>960/147</t>
  </si>
  <si>
    <t>960/148</t>
  </si>
  <si>
    <t>960/149</t>
  </si>
  <si>
    <t>ca. 15x18mm</t>
  </si>
  <si>
    <t>Atelier 38 zwart mat</t>
  </si>
  <si>
    <t>Atelier 38 wit mat</t>
  </si>
  <si>
    <t>Atelier 38 eiken</t>
  </si>
  <si>
    <t>Atelier 38 walnoot</t>
  </si>
  <si>
    <t>Inkoop</t>
  </si>
  <si>
    <t>Totale lengte:</t>
  </si>
  <si>
    <t>Prijs totaal</t>
  </si>
  <si>
    <t>ZILVER BLOK *</t>
  </si>
  <si>
    <t>ZILVER PLATROND *</t>
  </si>
  <si>
    <t>DONKER-BRUIN MAT</t>
  </si>
  <si>
    <t>ANTRACIET-GRIJS MAT</t>
  </si>
  <si>
    <t>BLANK MAT</t>
  </si>
  <si>
    <t>BLOK ZWART</t>
  </si>
  <si>
    <t>SMAL ORNAMENT ZILVER</t>
  </si>
  <si>
    <t>SMAL ORNAMENT GOUD</t>
  </si>
  <si>
    <t>SMAL PAREL ZILVER</t>
  </si>
  <si>
    <t>SMAL PAREL ZWART</t>
  </si>
  <si>
    <t>BAKLIJST ZWART/ZILVER</t>
  </si>
  <si>
    <t>BAKLIJST ZWART</t>
  </si>
  <si>
    <t>BAKLIJST NERF ZWART</t>
  </si>
  <si>
    <t>WIT BLOK</t>
  </si>
  <si>
    <t>BRUIN MET GOUDEN BIES</t>
  </si>
  <si>
    <t>MAT ZILVER</t>
  </si>
  <si>
    <t>BAKLIJST WHITE WASH</t>
  </si>
  <si>
    <t>ZILVER ANTRACIET</t>
  </si>
  <si>
    <t>STAAL ZILVER</t>
  </si>
  <si>
    <t>ANTRACIET BRONS</t>
  </si>
  <si>
    <t>DONKERBRUIN ZILVER</t>
  </si>
  <si>
    <t>KOUD ZILVER GESTREEPT</t>
  </si>
  <si>
    <t>CHAMPAGNE GESTREEPT</t>
  </si>
  <si>
    <t>BRONS GESTREEPT</t>
  </si>
  <si>
    <t>ANTRACIET GESTREEPT</t>
  </si>
  <si>
    <t>EIKEN PLAT</t>
  </si>
  <si>
    <t>ZWART PLAT</t>
  </si>
  <si>
    <t>WIT PLAT</t>
  </si>
  <si>
    <t>ORNAMENT DONKERBRUIN ZILVER</t>
  </si>
  <si>
    <t>BLANK</t>
  </si>
  <si>
    <t>KERSEN</t>
  </si>
  <si>
    <t>DONKERBRUIN</t>
  </si>
  <si>
    <t>SMAL BRUIN ANTIEK</t>
  </si>
  <si>
    <t>WORTELNOTEN</t>
  </si>
  <si>
    <t>SMAL BRUIN RAMIN</t>
  </si>
  <si>
    <t>EIKEN BRUIN</t>
  </si>
  <si>
    <t>EIKEN BLANK</t>
  </si>
  <si>
    <t>SCHUIN LOOD</t>
  </si>
  <si>
    <t>SCHUIN BRONS</t>
  </si>
  <si>
    <t>PLAT GEEL</t>
  </si>
  <si>
    <t>PLAT ROSE</t>
  </si>
  <si>
    <t>PLAT BAYBLAUW</t>
  </si>
  <si>
    <t>PLAT PAARS</t>
  </si>
  <si>
    <t>PLAT ORANJE</t>
  </si>
  <si>
    <t>PLAT ROOD</t>
  </si>
  <si>
    <t>PLAT GROEN</t>
  </si>
  <si>
    <t>PLAT DONKERBLAUW</t>
  </si>
  <si>
    <t>SMAL ZILVER</t>
  </si>
  <si>
    <t>ZWART BLOK</t>
  </si>
  <si>
    <t>ZWART HOOG</t>
  </si>
  <si>
    <t>WIT HOOG</t>
  </si>
  <si>
    <t>Wit baklijst varnish</t>
  </si>
  <si>
    <t>Wenge baklijst varnish</t>
  </si>
  <si>
    <t>Zwart baklijst varnish</t>
  </si>
  <si>
    <t>Eiken</t>
  </si>
  <si>
    <t>Zilver Antraciet</t>
  </si>
  <si>
    <t>Framed Black</t>
  </si>
  <si>
    <t>Framed White</t>
  </si>
  <si>
    <t>Framed Oak</t>
  </si>
  <si>
    <t>Framed White Wash</t>
  </si>
  <si>
    <t>Framed Wenge</t>
  </si>
  <si>
    <t>Madras zwart fineer 20</t>
  </si>
  <si>
    <t>Madras noten fineer 20</t>
  </si>
  <si>
    <t>Madras plataan fineer 20</t>
  </si>
  <si>
    <t>Madras kersen fineer 20</t>
  </si>
  <si>
    <t>Madras wenge fineer 20</t>
  </si>
  <si>
    <t>Madras teak fineer 20</t>
  </si>
  <si>
    <t>Madras eiken fineer 20</t>
  </si>
  <si>
    <t>Madras wit ayous fineer 20</t>
  </si>
  <si>
    <t>Altis walnoot fineer 20</t>
  </si>
  <si>
    <t>Misto walnoot 20</t>
  </si>
  <si>
    <t>Satin zilver/zwarte zijkant 11</t>
  </si>
  <si>
    <t>Satin brons/zwarte zijkant 11</t>
  </si>
  <si>
    <t>Satin licht goud/zwarte zijkant 11</t>
  </si>
  <si>
    <t>Satin lood/zwarte zijkant 11</t>
  </si>
  <si>
    <t>Opera goud kraaltje 15</t>
  </si>
  <si>
    <t>Opera zilver kraaltje 15</t>
  </si>
  <si>
    <t>Opera bruin/goud kraaltje 15</t>
  </si>
  <si>
    <t>Opera zwart/zilver kraaltje 15</t>
  </si>
  <si>
    <t>Opera wit/zilver kraaltje 15</t>
  </si>
  <si>
    <t>Opera goud 14</t>
  </si>
  <si>
    <t>Opera zwart met goudbies 14</t>
  </si>
  <si>
    <t xml:space="preserve">Opera zwart met zilverbies 14 </t>
  </si>
  <si>
    <t>Fenice ornament donker goud 16</t>
  </si>
  <si>
    <t>Fenice ornament donker zilver 16</t>
  </si>
  <si>
    <t>NOTEN/PLAT</t>
  </si>
  <si>
    <t>MAHONIE</t>
  </si>
  <si>
    <t>NOTEN BREED</t>
  </si>
  <si>
    <t>20 mm</t>
  </si>
  <si>
    <t>45 mm</t>
  </si>
  <si>
    <t>14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</si>
</sst>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&quot;€&quot;\ * #,##0.00_ ;_ &quot;€&quot;\ * \-#,##0.00_ ;_ &quot;€&quot;\ * &quot;-&quot;??_ ;_ @_ "/>
    <numFmt numFmtId="165" formatCode="0_)"/>
    <numFmt numFmtId="166" formatCode="_ [$€-413]\ * #,##0.00_ ;_ [$€-413]\ * \-#,##0.00_ ;_ [$€-413]\ * &quot;-&quot;??_ ;_ @_ "/>
  </numFmts>
  <fonts count="18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4"/>
      <name val="Times New Roman"/>
      <family val="1"/>
    </font>
    <font>
      <sz val="12"/>
      <name val="Times New Roman"/>
      <family val="1"/>
    </font>
    <font>
      <sz val="10"/>
      <color indexed="9"/>
      <name val="Times New Roman"/>
      <family val="1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entury Gothic"/>
      <family val="2"/>
    </font>
    <font>
      <i/>
      <sz val="11"/>
      <name val="Arial"/>
      <family val="2"/>
    </font>
    <font>
      <sz val="11"/>
      <color indexed="8"/>
      <name val="Arial"/>
      <family val="2"/>
    </font>
    <font>
      <b/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6" fillId="0" borderId="0"/>
    <xf numFmtId="0" fontId="4" fillId="0" borderId="0"/>
    <xf numFmtId="164" fontId="12" fillId="0" borderId="0" applyFont="0" applyFill="0" applyBorder="0" applyAlignment="0" applyProtection="0"/>
  </cellStyleXfs>
  <cellXfs count="142">
    <xf numFmtId="0" fontId="0" fillId="0" borderId="0" xfId="0"/>
    <xf numFmtId="2" fontId="2" fillId="0" borderId="0" xfId="0" applyNumberFormat="1" applyFont="1"/>
    <xf numFmtId="2" fontId="2" fillId="0" borderId="0" xfId="0" applyNumberFormat="1" applyFont="1" applyAlignment="1">
      <alignment horizontal="right"/>
    </xf>
    <xf numFmtId="2" fontId="2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 vertical="top"/>
    </xf>
    <xf numFmtId="2" fontId="2" fillId="0" borderId="0" xfId="0" applyNumberFormat="1" applyFont="1" applyAlignment="1">
      <alignment horizontal="left" vertical="top"/>
    </xf>
    <xf numFmtId="2" fontId="2" fillId="0" borderId="0" xfId="0" applyNumberFormat="1" applyFont="1" applyAlignment="1">
      <alignment vertical="top"/>
    </xf>
    <xf numFmtId="2" fontId="2" fillId="0" borderId="0" xfId="0" applyNumberFormat="1" applyFont="1" applyAlignment="1">
      <alignment horizontal="right" vertical="top"/>
    </xf>
    <xf numFmtId="2" fontId="2" fillId="0" borderId="0" xfId="0" applyNumberFormat="1" applyFont="1" applyProtection="1">
      <protection locked="0"/>
    </xf>
    <xf numFmtId="49" fontId="2" fillId="0" borderId="0" xfId="0" applyNumberFormat="1" applyFont="1" applyAlignment="1">
      <alignment vertical="top"/>
    </xf>
    <xf numFmtId="2" fontId="2" fillId="0" borderId="0" xfId="0" applyNumberFormat="1" applyFont="1" applyAlignment="1">
      <alignment horizontal="left"/>
    </xf>
    <xf numFmtId="49" fontId="2" fillId="0" borderId="0" xfId="0" applyNumberFormat="1" applyFont="1" applyAlignment="1">
      <alignment horizontal="left"/>
    </xf>
    <xf numFmtId="49" fontId="2" fillId="0" borderId="0" xfId="0" applyNumberFormat="1" applyFont="1"/>
    <xf numFmtId="2" fontId="2" fillId="0" borderId="0" xfId="0" applyNumberFormat="1" applyFont="1" applyAlignment="1">
      <alignment wrapText="1"/>
    </xf>
    <xf numFmtId="49" fontId="2" fillId="0" borderId="0" xfId="0" applyNumberFormat="1" applyFont="1" applyAlignment="1" applyProtection="1">
      <alignment vertical="top"/>
      <protection locked="0"/>
    </xf>
    <xf numFmtId="49" fontId="2" fillId="0" borderId="0" xfId="0" applyNumberFormat="1" applyFont="1" applyAlignment="1" applyProtection="1">
      <alignment horizontal="left" vertical="top"/>
      <protection locked="0"/>
    </xf>
    <xf numFmtId="2" fontId="2" fillId="0" borderId="0" xfId="0" applyNumberFormat="1" applyFont="1" applyAlignment="1">
      <alignment horizontal="right" wrapText="1"/>
    </xf>
    <xf numFmtId="49" fontId="2" fillId="0" borderId="0" xfId="0" applyNumberFormat="1" applyFont="1" applyAlignment="1">
      <alignment horizontal="left" wrapText="1"/>
    </xf>
    <xf numFmtId="49" fontId="2" fillId="0" borderId="0" xfId="0" applyNumberFormat="1" applyFont="1" applyProtection="1">
      <protection locked="0"/>
    </xf>
    <xf numFmtId="49" fontId="2" fillId="0" borderId="0" xfId="0" applyNumberFormat="1" applyFont="1" applyAlignment="1">
      <alignment vertical="center"/>
    </xf>
    <xf numFmtId="49" fontId="3" fillId="0" borderId="0" xfId="0" applyNumberFormat="1" applyFont="1" applyAlignment="1">
      <alignment vertical="center"/>
    </xf>
    <xf numFmtId="49" fontId="2" fillId="0" borderId="0" xfId="0" applyNumberFormat="1" applyFont="1" applyAlignment="1">
      <alignment wrapText="1"/>
    </xf>
    <xf numFmtId="0" fontId="0" fillId="2" borderId="0" xfId="0" applyFill="1"/>
    <xf numFmtId="0" fontId="5" fillId="0" borderId="0" xfId="1" applyFont="1"/>
    <xf numFmtId="2" fontId="7" fillId="3" borderId="0" xfId="2" applyNumberFormat="1" applyFont="1" applyFill="1"/>
    <xf numFmtId="0" fontId="5" fillId="0" borderId="0" xfId="1" quotePrefix="1" applyFont="1" applyAlignment="1">
      <alignment horizontal="left"/>
    </xf>
    <xf numFmtId="2" fontId="5" fillId="4" borderId="0" xfId="1" applyNumberFormat="1" applyFont="1" applyFill="1"/>
    <xf numFmtId="2" fontId="8" fillId="0" borderId="0" xfId="0" applyNumberFormat="1" applyFont="1" applyAlignment="1">
      <alignment horizontal="center"/>
    </xf>
    <xf numFmtId="0" fontId="9" fillId="0" borderId="0" xfId="0" applyFont="1"/>
    <xf numFmtId="0" fontId="8" fillId="0" borderId="0" xfId="0" applyFont="1"/>
    <xf numFmtId="2" fontId="2" fillId="0" borderId="0" xfId="0" applyNumberFormat="1" applyFont="1" applyAlignment="1">
      <alignment vertical="center"/>
    </xf>
    <xf numFmtId="2" fontId="2" fillId="0" borderId="0" xfId="0" applyNumberFormat="1" applyFont="1" applyAlignment="1" applyProtection="1">
      <alignment horizontal="left"/>
      <protection locked="0"/>
    </xf>
    <xf numFmtId="2" fontId="2" fillId="0" borderId="0" xfId="0" applyNumberFormat="1" applyFont="1" applyAlignment="1" applyProtection="1">
      <alignment vertical="top"/>
      <protection locked="0"/>
    </xf>
    <xf numFmtId="2" fontId="1" fillId="0" borderId="0" xfId="0" applyNumberFormat="1" applyFont="1" applyProtection="1">
      <protection locked="0"/>
    </xf>
    <xf numFmtId="166" fontId="0" fillId="0" borderId="0" xfId="0" applyNumberFormat="1"/>
    <xf numFmtId="0" fontId="11" fillId="0" borderId="0" xfId="0" applyFont="1"/>
    <xf numFmtId="0" fontId="11" fillId="0" borderId="0" xfId="0" applyFont="1" applyProtection="1">
      <protection locked="0"/>
    </xf>
    <xf numFmtId="0" fontId="0" fillId="0" borderId="0" xfId="0" applyAlignment="1">
      <alignment horizontal="center"/>
    </xf>
    <xf numFmtId="0" fontId="0" fillId="5" borderId="0" xfId="0" applyFill="1"/>
    <xf numFmtId="166" fontId="0" fillId="5" borderId="0" xfId="0" applyNumberFormat="1" applyFill="1"/>
    <xf numFmtId="0" fontId="0" fillId="2" borderId="1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0" fillId="0" borderId="4" xfId="0" applyBorder="1"/>
    <xf numFmtId="0" fontId="0" fillId="0" borderId="5" xfId="0" applyBorder="1"/>
    <xf numFmtId="166" fontId="0" fillId="5" borderId="6" xfId="0" applyNumberFormat="1" applyFill="1" applyBorder="1"/>
    <xf numFmtId="166" fontId="10" fillId="5" borderId="6" xfId="0" applyNumberFormat="1" applyFont="1" applyFill="1" applyBorder="1"/>
    <xf numFmtId="164" fontId="0" fillId="0" borderId="0" xfId="4" applyFont="1"/>
    <xf numFmtId="2" fontId="0" fillId="0" borderId="0" xfId="4" applyNumberFormat="1" applyFont="1" applyAlignment="1">
      <alignment horizontal="center" vertical="top"/>
    </xf>
    <xf numFmtId="164" fontId="8" fillId="0" borderId="0" xfId="4" applyFont="1"/>
    <xf numFmtId="164" fontId="2" fillId="0" borderId="0" xfId="4" applyFont="1" applyAlignment="1">
      <alignment vertical="top"/>
    </xf>
    <xf numFmtId="164" fontId="2" fillId="0" borderId="0" xfId="4" applyFont="1"/>
    <xf numFmtId="164" fontId="2" fillId="0" borderId="0" xfId="4" applyFont="1" applyAlignment="1">
      <alignment horizontal="center"/>
    </xf>
    <xf numFmtId="164" fontId="9" fillId="0" borderId="0" xfId="4" applyFont="1"/>
    <xf numFmtId="164" fontId="8" fillId="0" borderId="0" xfId="4" applyFont="1" applyAlignment="1">
      <alignment vertical="top"/>
    </xf>
    <xf numFmtId="164" fontId="8" fillId="0" borderId="0" xfId="4" applyFont="1" applyProtection="1">
      <protection locked="0"/>
    </xf>
    <xf numFmtId="164" fontId="15" fillId="0" borderId="0" xfId="4" applyFont="1" applyAlignment="1">
      <alignment vertical="top"/>
    </xf>
    <xf numFmtId="164" fontId="8" fillId="2" borderId="0" xfId="4" applyFont="1" applyFill="1"/>
    <xf numFmtId="0" fontId="15" fillId="0" borderId="0" xfId="0" applyFont="1"/>
    <xf numFmtId="0" fontId="0" fillId="0" borderId="8" xfId="0" applyBorder="1"/>
    <xf numFmtId="0" fontId="0" fillId="0" borderId="8" xfId="0" applyBorder="1" applyAlignment="1">
      <alignment horizontal="left"/>
    </xf>
    <xf numFmtId="2" fontId="8" fillId="0" borderId="0" xfId="0" applyNumberFormat="1" applyFont="1"/>
    <xf numFmtId="2" fontId="8" fillId="0" borderId="0" xfId="0" quotePrefix="1" applyNumberFormat="1" applyFont="1"/>
    <xf numFmtId="2" fontId="9" fillId="0" borderId="0" xfId="0" applyNumberFormat="1" applyFont="1"/>
    <xf numFmtId="0" fontId="9" fillId="0" borderId="0" xfId="0" applyFont="1" applyAlignment="1">
      <alignment horizontal="center"/>
    </xf>
    <xf numFmtId="2" fontId="8" fillId="0" borderId="0" xfId="0" applyNumberFormat="1" applyFont="1" applyAlignment="1">
      <alignment vertical="top"/>
    </xf>
    <xf numFmtId="0" fontId="8" fillId="0" borderId="0" xfId="0" applyFont="1" applyAlignment="1">
      <alignment vertical="top"/>
    </xf>
    <xf numFmtId="2" fontId="8" fillId="0" borderId="0" xfId="0" applyNumberFormat="1" applyFont="1" applyProtection="1"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2" fontId="8" fillId="0" borderId="0" xfId="0" applyNumberFormat="1" applyFont="1" applyAlignment="1">
      <alignment horizontal="right" vertical="top"/>
    </xf>
    <xf numFmtId="165" fontId="8" fillId="0" borderId="0" xfId="0" applyNumberFormat="1" applyFont="1" applyProtection="1">
      <protection locked="0"/>
    </xf>
    <xf numFmtId="0" fontId="8" fillId="0" borderId="0" xfId="0" applyFont="1" applyProtection="1">
      <protection locked="0"/>
    </xf>
    <xf numFmtId="2" fontId="8" fillId="0" borderId="0" xfId="0" applyNumberFormat="1" applyFont="1" applyAlignment="1">
      <alignment horizontal="left"/>
    </xf>
    <xf numFmtId="0" fontId="8" fillId="0" borderId="0" xfId="0" applyFont="1" applyAlignment="1">
      <alignment wrapText="1"/>
    </xf>
    <xf numFmtId="2" fontId="8" fillId="0" borderId="0" xfId="0" applyNumberFormat="1" applyFont="1" applyAlignment="1" applyProtection="1">
      <alignment horizontal="left"/>
      <protection locked="0"/>
    </xf>
    <xf numFmtId="0" fontId="8" fillId="0" borderId="0" xfId="0" applyFont="1" applyAlignment="1">
      <alignment horizontal="left"/>
    </xf>
    <xf numFmtId="2" fontId="15" fillId="0" borderId="0" xfId="0" applyNumberFormat="1" applyFont="1" applyAlignment="1">
      <alignment horizontal="center"/>
    </xf>
    <xf numFmtId="2" fontId="9" fillId="0" borderId="0" xfId="0" applyNumberFormat="1" applyFont="1" applyAlignment="1">
      <alignment horizontal="center"/>
    </xf>
    <xf numFmtId="2" fontId="8" fillId="0" borderId="0" xfId="0" applyNumberFormat="1" applyFont="1" applyAlignment="1">
      <alignment horizontal="right"/>
    </xf>
    <xf numFmtId="0" fontId="8" fillId="0" borderId="0" xfId="0" applyFont="1" applyAlignment="1">
      <alignment vertical="center"/>
    </xf>
    <xf numFmtId="49" fontId="8" fillId="0" borderId="0" xfId="0" applyNumberFormat="1" applyFont="1" applyAlignment="1">
      <alignment vertical="top"/>
    </xf>
    <xf numFmtId="2" fontId="8" fillId="2" borderId="0" xfId="0" applyNumberFormat="1" applyFont="1" applyFill="1"/>
    <xf numFmtId="0" fontId="8" fillId="2" borderId="0" xfId="0" applyFont="1" applyFill="1"/>
    <xf numFmtId="2" fontId="8" fillId="2" borderId="0" xfId="0" applyNumberFormat="1" applyFont="1" applyFill="1" applyAlignment="1">
      <alignment horizontal="center"/>
    </xf>
    <xf numFmtId="0" fontId="9" fillId="2" borderId="0" xfId="0" applyFont="1" applyFill="1"/>
    <xf numFmtId="2" fontId="8" fillId="2" borderId="0" xfId="0" applyNumberFormat="1" applyFont="1" applyFill="1" applyProtection="1">
      <protection locked="0"/>
    </xf>
    <xf numFmtId="0" fontId="9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49" fontId="8" fillId="0" borderId="0" xfId="0" applyNumberFormat="1" applyFont="1" applyAlignment="1">
      <alignment horizontal="left"/>
    </xf>
    <xf numFmtId="2" fontId="8" fillId="0" borderId="0" xfId="0" applyNumberFormat="1" applyFont="1" applyAlignment="1" applyProtection="1">
      <alignment vertical="top"/>
      <protection locked="0"/>
    </xf>
    <xf numFmtId="165" fontId="8" fillId="0" borderId="0" xfId="0" applyNumberFormat="1" applyFont="1" applyAlignment="1" applyProtection="1">
      <alignment vertical="top"/>
      <protection locked="0"/>
    </xf>
    <xf numFmtId="2" fontId="9" fillId="2" borderId="0" xfId="0" applyNumberFormat="1" applyFont="1" applyFill="1"/>
    <xf numFmtId="0" fontId="9" fillId="2" borderId="0" xfId="0" applyFont="1" applyFill="1" applyAlignment="1">
      <alignment horizontal="left"/>
    </xf>
    <xf numFmtId="0" fontId="16" fillId="0" borderId="0" xfId="0" applyFont="1" applyAlignment="1">
      <alignment vertical="center"/>
    </xf>
    <xf numFmtId="2" fontId="8" fillId="0" borderId="0" xfId="0" applyNumberFormat="1" applyFont="1" applyAlignment="1">
      <alignment wrapText="1"/>
    </xf>
    <xf numFmtId="4" fontId="8" fillId="0" borderId="0" xfId="0" applyNumberFormat="1" applyFont="1" applyAlignment="1">
      <alignment horizontal="center"/>
    </xf>
    <xf numFmtId="2" fontId="8" fillId="0" borderId="0" xfId="0" quotePrefix="1" applyNumberFormat="1" applyFont="1" applyAlignment="1">
      <alignment horizontal="right"/>
    </xf>
    <xf numFmtId="2" fontId="0" fillId="0" borderId="0" xfId="0" applyNumberFormat="1"/>
    <xf numFmtId="2" fontId="0" fillId="0" borderId="0" xfId="0" applyNumberFormat="1" applyAlignment="1">
      <alignment horizontal="right"/>
    </xf>
    <xf numFmtId="2" fontId="0" fillId="0" borderId="0" xfId="0" applyNumberFormat="1" applyAlignment="1">
      <alignment horizontal="center"/>
    </xf>
    <xf numFmtId="49" fontId="0" fillId="0" borderId="0" xfId="0" applyNumberFormat="1" applyAlignment="1">
      <alignment horizontal="left"/>
    </xf>
    <xf numFmtId="2" fontId="17" fillId="0" borderId="0" xfId="0" applyNumberFormat="1" applyFont="1"/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8" xfId="0" applyFont="1" applyBorder="1" applyAlignment="1">
      <alignment horizontal="left" vertical="center" wrapText="1"/>
    </xf>
    <xf numFmtId="164" fontId="2" fillId="0" borderId="12" xfId="4" applyFont="1" applyBorder="1" applyAlignment="1">
      <alignment horizontal="center" vertical="center" wrapText="1"/>
    </xf>
    <xf numFmtId="2" fontId="2" fillId="0" borderId="8" xfId="0" applyNumberFormat="1" applyFont="1" applyBorder="1"/>
    <xf numFmtId="0" fontId="2" fillId="0" borderId="8" xfId="0" applyFont="1" applyBorder="1" applyAlignment="1">
      <alignment horizontal="left" vertical="center"/>
    </xf>
    <xf numFmtId="164" fontId="2" fillId="0" borderId="13" xfId="4" applyFont="1" applyFill="1" applyBorder="1" applyAlignment="1">
      <alignment horizontal="center" vertical="center"/>
    </xf>
    <xf numFmtId="2" fontId="1" fillId="6" borderId="10" xfId="0" applyNumberFormat="1" applyFont="1" applyFill="1" applyBorder="1" applyAlignment="1">
      <alignment vertical="top"/>
    </xf>
    <xf numFmtId="49" fontId="2" fillId="6" borderId="11" xfId="0" applyNumberFormat="1" applyFont="1" applyFill="1" applyBorder="1" applyAlignment="1">
      <alignment vertical="top"/>
    </xf>
    <xf numFmtId="164" fontId="2" fillId="6" borderId="11" xfId="4" applyFont="1" applyFill="1" applyBorder="1" applyAlignment="1">
      <alignment vertical="top"/>
    </xf>
    <xf numFmtId="2" fontId="2" fillId="6" borderId="11" xfId="0" applyNumberFormat="1" applyFont="1" applyFill="1" applyBorder="1" applyAlignment="1">
      <alignment horizontal="right" vertical="top" wrapText="1"/>
    </xf>
    <xf numFmtId="0" fontId="0" fillId="6" borderId="0" xfId="0" applyFill="1"/>
    <xf numFmtId="0" fontId="2" fillId="6" borderId="0" xfId="0" applyFont="1" applyFill="1" applyAlignment="1">
      <alignment horizontal="left"/>
    </xf>
    <xf numFmtId="0" fontId="2" fillId="6" borderId="0" xfId="0" applyFont="1" applyFill="1"/>
    <xf numFmtId="164" fontId="1" fillId="6" borderId="0" xfId="4" applyFont="1" applyFill="1" applyBorder="1"/>
    <xf numFmtId="2" fontId="2" fillId="6" borderId="8" xfId="0" applyNumberFormat="1" applyFont="1" applyFill="1" applyBorder="1"/>
    <xf numFmtId="2" fontId="8" fillId="6" borderId="8" xfId="0" applyNumberFormat="1" applyFont="1" applyFill="1" applyBorder="1" applyAlignment="1">
      <alignment horizontal="center"/>
    </xf>
    <xf numFmtId="0" fontId="2" fillId="6" borderId="8" xfId="0" applyFont="1" applyFill="1" applyBorder="1" applyAlignment="1">
      <alignment horizontal="left"/>
    </xf>
    <xf numFmtId="0" fontId="2" fillId="6" borderId="8" xfId="0" applyFont="1" applyFill="1" applyBorder="1"/>
    <xf numFmtId="164" fontId="1" fillId="6" borderId="7" xfId="4" applyFont="1" applyFill="1" applyBorder="1"/>
    <xf numFmtId="0" fontId="9" fillId="6" borderId="0" xfId="0" applyFont="1" applyFill="1"/>
    <xf numFmtId="0" fontId="8" fillId="6" borderId="0" xfId="0" applyFont="1" applyFill="1"/>
    <xf numFmtId="2" fontId="2" fillId="6" borderId="8" xfId="0" applyNumberFormat="1" applyFont="1" applyFill="1" applyBorder="1" applyAlignment="1">
      <alignment horizontal="right" vertical="top" wrapText="1"/>
    </xf>
    <xf numFmtId="0" fontId="15" fillId="6" borderId="0" xfId="0" applyFont="1" applyFill="1"/>
    <xf numFmtId="0" fontId="9" fillId="6" borderId="8" xfId="0" applyFont="1" applyFill="1" applyBorder="1" applyAlignment="1">
      <alignment horizontal="center"/>
    </xf>
    <xf numFmtId="0" fontId="2" fillId="6" borderId="8" xfId="0" applyFont="1" applyFill="1" applyBorder="1" applyAlignment="1">
      <alignment horizontal="left" vertical="center" wrapText="1"/>
    </xf>
    <xf numFmtId="0" fontId="2" fillId="6" borderId="8" xfId="0" applyFont="1" applyFill="1" applyBorder="1" applyAlignment="1">
      <alignment vertical="center" wrapText="1"/>
    </xf>
    <xf numFmtId="2" fontId="14" fillId="6" borderId="8" xfId="0" applyNumberFormat="1" applyFont="1" applyFill="1" applyBorder="1" applyAlignment="1">
      <alignment horizontal="center" vertical="center" wrapText="1"/>
    </xf>
    <xf numFmtId="164" fontId="1" fillId="6" borderId="7" xfId="4" applyFont="1" applyFill="1" applyBorder="1" applyAlignment="1">
      <alignment horizontal="right" vertical="center" wrapText="1"/>
    </xf>
    <xf numFmtId="2" fontId="8" fillId="6" borderId="9" xfId="0" applyNumberFormat="1" applyFont="1" applyFill="1" applyBorder="1" applyAlignment="1">
      <alignment horizontal="center"/>
    </xf>
    <xf numFmtId="0" fontId="2" fillId="6" borderId="8" xfId="0" applyFont="1" applyFill="1" applyBorder="1" applyAlignment="1">
      <alignment horizontal="center" vertical="center" wrapText="1"/>
    </xf>
    <xf numFmtId="164" fontId="2" fillId="6" borderId="12" xfId="4" applyFont="1" applyFill="1" applyBorder="1" applyAlignment="1">
      <alignment horizontal="center" vertical="center" wrapText="1"/>
    </xf>
    <xf numFmtId="2" fontId="8" fillId="6" borderId="0" xfId="0" applyNumberFormat="1" applyFont="1" applyFill="1" applyAlignment="1">
      <alignment horizontal="center"/>
    </xf>
    <xf numFmtId="0" fontId="2" fillId="6" borderId="8" xfId="0" applyFont="1" applyFill="1" applyBorder="1" applyAlignment="1">
      <alignment vertical="center"/>
    </xf>
    <xf numFmtId="0" fontId="2" fillId="6" borderId="8" xfId="0" applyFont="1" applyFill="1" applyBorder="1" applyAlignment="1">
      <alignment horizontal="left" vertical="center"/>
    </xf>
    <xf numFmtId="164" fontId="2" fillId="6" borderId="12" xfId="4" applyFont="1" applyFill="1" applyBorder="1" applyAlignment="1">
      <alignment horizontal="center" vertical="center"/>
    </xf>
    <xf numFmtId="0" fontId="0" fillId="6" borderId="8" xfId="0" applyFill="1" applyBorder="1"/>
    <xf numFmtId="164" fontId="0" fillId="6" borderId="0" xfId="4" applyFont="1" applyFill="1"/>
    <xf numFmtId="164" fontId="2" fillId="6" borderId="13" xfId="4" applyFont="1" applyFill="1" applyBorder="1" applyAlignment="1">
      <alignment horizontal="center" vertical="center"/>
    </xf>
  </cellXfs>
  <cellStyles count="5">
    <cellStyle name="Standaard" xfId="0" builtinId="0"/>
    <cellStyle name="Standaard 2" xfId="3" xr:uid="{00000000-0005-0000-0000-000001000000}"/>
    <cellStyle name="Standaard_Prijs extern" xfId="2" xr:uid="{00000000-0005-0000-0000-000002000000}"/>
    <cellStyle name="Standaard_Prijslijst 2003" xfId="1" xr:uid="{00000000-0005-0000-0000-000003000000}"/>
    <cellStyle name="Valuta" xfId="4" builtinId="4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9BD4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581025</xdr:colOff>
      <xdr:row>2</xdr:row>
      <xdr:rowOff>133351</xdr:rowOff>
    </xdr:from>
    <xdr:to>
      <xdr:col>7</xdr:col>
      <xdr:colOff>3110694</xdr:colOff>
      <xdr:row>11</xdr:row>
      <xdr:rowOff>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CF50A981-A58A-4AB4-BC21-552892A7E6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-181" t="19548" r="181" b="20862"/>
        <a:stretch/>
      </xdr:blipFill>
      <xdr:spPr>
        <a:xfrm>
          <a:off x="4665345" y="499111"/>
          <a:ext cx="4693749" cy="15125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327660</xdr:colOff>
      <xdr:row>0</xdr:row>
      <xdr:rowOff>0</xdr:rowOff>
    </xdr:from>
    <xdr:to>
      <xdr:col>4</xdr:col>
      <xdr:colOff>61076</xdr:colOff>
      <xdr:row>8</xdr:row>
      <xdr:rowOff>66114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54B8B1B-6973-4BDF-816A-8F55D9B4CAE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19900"/>
        <a:stretch/>
      </xdr:blipFill>
      <xdr:spPr>
        <a:xfrm>
          <a:off x="327660" y="0"/>
          <a:ext cx="3573896" cy="15291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8177B-3CCF-49B8-8A15-A7544FAF482F}">
  <sheetPr>
    <tabColor theme="3" tint="0.59999389629810485"/>
  </sheetPr>
  <dimension ref="D10:T21"/>
  <sheetViews>
    <sheetView showGridLines="0" showRowColHeaders="0" zoomScale="70" zoomScaleNormal="70" workbookViewId="0">
      <pane xSplit="10" ySplit="27" topLeftCell="K28" activePane="bottomRight" state="frozen"/>
      <selection pane="topRight" activeCell="K1" sqref="K1"/>
      <selection pane="bottomLeft" activeCell="A28" sqref="A28"/>
      <selection pane="bottomRight" activeCell="F20" sqref="F20"/>
    </sheetView>
  </sheetViews>
  <sheetFormatPr baseColWidth="10" defaultColWidth="8.83203125" defaultRowHeight="15" x14ac:dyDescent="0.2"/>
  <cols>
    <col min="4" max="4" width="24" bestFit="1" customWidth="1"/>
    <col min="6" max="6" width="27.5" customWidth="1"/>
    <col min="7" max="7" width="4.1640625" customWidth="1"/>
    <col min="8" max="8" width="99" bestFit="1" customWidth="1"/>
    <col min="18" max="42" width="0" hidden="1" customWidth="1"/>
  </cols>
  <sheetData>
    <row r="10" spans="20:20" x14ac:dyDescent="0.2">
      <c r="T10">
        <v>0.05</v>
      </c>
    </row>
    <row r="11" spans="20:20" x14ac:dyDescent="0.2">
      <c r="T11">
        <v>0.1</v>
      </c>
    </row>
    <row r="20" spans="4:20" ht="29" x14ac:dyDescent="0.35">
      <c r="D20" s="35" t="s">
        <v>0</v>
      </c>
      <c r="E20" s="35"/>
      <c r="F20" s="36">
        <v>1</v>
      </c>
      <c r="H20" s="35" t="s">
        <v>1</v>
      </c>
      <c r="T20" t="s">
        <v>2</v>
      </c>
    </row>
    <row r="21" spans="4:20" ht="29" x14ac:dyDescent="0.35">
      <c r="D21" s="35" t="s">
        <v>3</v>
      </c>
      <c r="E21" s="35"/>
      <c r="F21" s="36">
        <v>0.1</v>
      </c>
      <c r="H21" s="35" t="str" cm="1">
        <f t="array" ref="H21">_xlfn.IFS(F21=T10,T21,F21=T11,T20)</f>
        <v>Verkoopbedragen worden naar boven afgerond op 0,10.</v>
      </c>
      <c r="T21" t="s">
        <v>4</v>
      </c>
    </row>
  </sheetData>
  <sheetProtection selectLockedCells="1"/>
  <dataValidations count="1">
    <dataValidation type="list" allowBlank="1" showInputMessage="1" showErrorMessage="1" sqref="F21" xr:uid="{EA23696C-B8D3-4E17-8847-1C2E193C47CB}">
      <formula1>$T$10:$T$11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5E0AC-EB4C-40E8-898D-123A05F8BC05}">
  <sheetPr>
    <tabColor theme="3" tint="0.59999389629810485"/>
  </sheetPr>
  <dimension ref="B8:BR586"/>
  <sheetViews>
    <sheetView showGridLines="0" zoomScaleNormal="100" workbookViewId="0">
      <pane xSplit="7" ySplit="26" topLeftCell="H33" activePane="bottomRight" state="frozen"/>
      <selection pane="topRight" activeCell="H1" sqref="H1"/>
      <selection pane="bottomLeft" activeCell="A27" sqref="A27"/>
      <selection pane="bottomRight" activeCell="D12" sqref="D12"/>
    </sheetView>
  </sheetViews>
  <sheetFormatPr baseColWidth="10" defaultColWidth="8.83203125" defaultRowHeight="15" x14ac:dyDescent="0.2"/>
  <cols>
    <col min="2" max="2" width="19.83203125" customWidth="1"/>
    <col min="4" max="4" width="18.33203125" customWidth="1"/>
    <col min="5" max="5" width="27.83203125" customWidth="1"/>
    <col min="6" max="6" width="10" bestFit="1" customWidth="1"/>
    <col min="7" max="7" width="17.5" customWidth="1"/>
    <col min="8" max="51" width="8.83203125" style="38" customWidth="1"/>
    <col min="52" max="55" width="8.83203125" style="38" hidden="1" customWidth="1"/>
    <col min="56" max="56" width="22.1640625" style="38" hidden="1" customWidth="1"/>
    <col min="57" max="61" width="8.83203125" style="38" hidden="1" customWidth="1"/>
    <col min="62" max="70" width="8.83203125" style="38"/>
  </cols>
  <sheetData>
    <row r="8" spans="2:57" x14ac:dyDescent="0.2">
      <c r="B8" s="22"/>
    </row>
    <row r="9" spans="2:57" x14ac:dyDescent="0.2">
      <c r="BD9" s="38" t="s">
        <v>12</v>
      </c>
      <c r="BE9" s="38">
        <f>VLOOKUP($D$11,Hout!A:G,1,FALSE)</f>
        <v>9254803</v>
      </c>
    </row>
    <row r="10" spans="2:57" ht="16" thickBot="1" x14ac:dyDescent="0.25">
      <c r="BD10" s="38" t="s">
        <v>13</v>
      </c>
      <c r="BE10" s="38" t="str">
        <f>VLOOKUP($D$11,Hout!A:G,2,FALSE)</f>
        <v>Sun Cube 20 Bronze</v>
      </c>
    </row>
    <row r="11" spans="2:57" x14ac:dyDescent="0.2">
      <c r="B11" t="s">
        <v>14</v>
      </c>
      <c r="D11" s="40">
        <v>9254803</v>
      </c>
      <c r="E11" s="37">
        <f>_xlfn.IFNA(BE9,"Artikel niet bekend")</f>
        <v>9254803</v>
      </c>
      <c r="BD11" s="38" t="s">
        <v>15</v>
      </c>
      <c r="BE11" s="38" t="str">
        <f>VLOOKUP($D$11,Hout!A:G,3,FALSE)</f>
        <v>ca. 20x20mm</v>
      </c>
    </row>
    <row r="12" spans="2:57" x14ac:dyDescent="0.2">
      <c r="B12" t="s">
        <v>16</v>
      </c>
      <c r="D12" s="41">
        <v>80</v>
      </c>
      <c r="BD12" s="38" t="s">
        <v>19</v>
      </c>
      <c r="BE12" s="38">
        <f>VLOOKUP($D$11,Hout!A:G,6,FALSE)</f>
        <v>6.0709999999999997</v>
      </c>
    </row>
    <row r="13" spans="2:57" x14ac:dyDescent="0.2">
      <c r="B13" t="s">
        <v>18</v>
      </c>
      <c r="D13" s="41">
        <v>102</v>
      </c>
      <c r="BD13" s="38" t="s">
        <v>22</v>
      </c>
      <c r="BE13" s="38">
        <v>9.9499999999999993</v>
      </c>
    </row>
    <row r="14" spans="2:57" ht="16" thickBot="1" x14ac:dyDescent="0.25">
      <c r="B14" t="s">
        <v>20</v>
      </c>
      <c r="D14" s="42" t="s">
        <v>8</v>
      </c>
      <c r="F14" s="34">
        <f>BE14*(D12/100*D13/100)</f>
        <v>40.800000000000004</v>
      </c>
      <c r="BD14" s="38" t="s">
        <v>23</v>
      </c>
      <c r="BE14" s="38">
        <f>VLOOKUP(D14,BD18:BE24,2,FALSE)</f>
        <v>50</v>
      </c>
    </row>
    <row r="15" spans="2:57" x14ac:dyDescent="0.2">
      <c r="B15" t="s">
        <v>15</v>
      </c>
      <c r="E15" s="37" t="str">
        <f>_xlfn.IFNA(BE10,"Artikel niet bekend")</f>
        <v>Sun Cube 20 Bronze</v>
      </c>
      <c r="BD15" s="38" t="s">
        <v>265</v>
      </c>
      <c r="BE15" s="38">
        <f>((D12*2)+(D13*2))/100</f>
        <v>3.64</v>
      </c>
    </row>
    <row r="16" spans="2:57" x14ac:dyDescent="0.2">
      <c r="B16" t="s">
        <v>17</v>
      </c>
      <c r="E16" s="37" t="str">
        <f>_xlfn.IFNA(BE11,"Artikel niet bekend")</f>
        <v>ca. 20x20mm</v>
      </c>
      <c r="BD16" s="38" t="s">
        <v>266</v>
      </c>
      <c r="BE16" s="38">
        <f>(BE15*BE12)+BE13</f>
        <v>32.048439999999999</v>
      </c>
    </row>
    <row r="17" spans="2:58" x14ac:dyDescent="0.2">
      <c r="B17" t="s">
        <v>24</v>
      </c>
      <c r="E17" s="48">
        <f>_xlfn.IFNA(BE12,"Artikel niet bekend")</f>
        <v>6.0709999999999997</v>
      </c>
      <c r="F17" s="47">
        <f>BE16</f>
        <v>32.048439999999999</v>
      </c>
      <c r="BD17" s="38" t="s">
        <v>5</v>
      </c>
      <c r="BE17" s="38" t="s">
        <v>6</v>
      </c>
      <c r="BF17" s="38" t="s">
        <v>7</v>
      </c>
    </row>
    <row r="18" spans="2:58" x14ac:dyDescent="0.2">
      <c r="E18" s="34"/>
      <c r="F18" s="34"/>
      <c r="BD18" s="38" t="s">
        <v>25</v>
      </c>
      <c r="BE18" s="38">
        <v>17</v>
      </c>
    </row>
    <row r="19" spans="2:58" x14ac:dyDescent="0.2">
      <c r="F19" s="34"/>
      <c r="BD19" s="38" t="s">
        <v>8</v>
      </c>
      <c r="BE19" s="38">
        <v>50</v>
      </c>
    </row>
    <row r="20" spans="2:58" x14ac:dyDescent="0.2">
      <c r="F20" s="34"/>
      <c r="BD20" s="38" t="s">
        <v>9</v>
      </c>
      <c r="BE20" s="38">
        <v>70</v>
      </c>
    </row>
    <row r="21" spans="2:58" ht="16" thickBot="1" x14ac:dyDescent="0.25">
      <c r="BD21" s="38" t="s">
        <v>21</v>
      </c>
      <c r="BE21" s="38">
        <v>65</v>
      </c>
    </row>
    <row r="22" spans="2:58" ht="16" thickBot="1" x14ac:dyDescent="0.25">
      <c r="B22" s="43" t="s">
        <v>26</v>
      </c>
      <c r="C22" s="44"/>
      <c r="D22" s="44"/>
      <c r="E22" s="44"/>
      <c r="F22" s="46">
        <f>CEILING(BE26,0.1)</f>
        <v>72.900000000000006</v>
      </c>
      <c r="BD22" s="38" t="s">
        <v>27</v>
      </c>
      <c r="BE22" s="38">
        <v>0</v>
      </c>
    </row>
    <row r="23" spans="2:58" ht="16" thickBot="1" x14ac:dyDescent="0.25">
      <c r="BD23" s="38" t="s">
        <v>10</v>
      </c>
      <c r="BE23" s="38">
        <v>114</v>
      </c>
    </row>
    <row r="24" spans="2:58" ht="16" thickBot="1" x14ac:dyDescent="0.25">
      <c r="B24" s="43" t="s">
        <v>28</v>
      </c>
      <c r="C24" s="44"/>
      <c r="D24" s="44"/>
      <c r="E24" s="44"/>
      <c r="F24" s="45">
        <f>CEILING(F22*Marge,AFronding)</f>
        <v>72.900000000000006</v>
      </c>
      <c r="BD24" s="38" t="s">
        <v>11</v>
      </c>
      <c r="BE24" s="38">
        <v>185</v>
      </c>
    </row>
    <row r="26" spans="2:58" s="38" customFormat="1" x14ac:dyDescent="0.2">
      <c r="BD26" s="38" t="s">
        <v>26</v>
      </c>
      <c r="BE26" s="39">
        <f>SUM(F14:F21)</f>
        <v>72.848440000000011</v>
      </c>
    </row>
    <row r="27" spans="2:58" s="38" customFormat="1" x14ac:dyDescent="0.2"/>
    <row r="28" spans="2:58" s="38" customFormat="1" x14ac:dyDescent="0.2"/>
    <row r="29" spans="2:58" s="38" customFormat="1" x14ac:dyDescent="0.2"/>
    <row r="30" spans="2:58" s="38" customFormat="1" x14ac:dyDescent="0.2"/>
    <row r="31" spans="2:58" s="38" customFormat="1" x14ac:dyDescent="0.2"/>
    <row r="32" spans="2:58" s="38" customFormat="1" x14ac:dyDescent="0.2"/>
    <row r="33" s="38" customFormat="1" x14ac:dyDescent="0.2"/>
    <row r="34" s="38" customFormat="1" x14ac:dyDescent="0.2"/>
    <row r="35" s="38" customFormat="1" x14ac:dyDescent="0.2"/>
    <row r="36" s="38" customFormat="1" x14ac:dyDescent="0.2"/>
    <row r="37" s="38" customFormat="1" x14ac:dyDescent="0.2"/>
    <row r="38" s="38" customFormat="1" x14ac:dyDescent="0.2"/>
    <row r="39" s="38" customFormat="1" x14ac:dyDescent="0.2"/>
    <row r="40" s="38" customFormat="1" x14ac:dyDescent="0.2"/>
    <row r="41" s="38" customFormat="1" x14ac:dyDescent="0.2"/>
    <row r="42" s="38" customFormat="1" x14ac:dyDescent="0.2"/>
    <row r="43" s="38" customFormat="1" x14ac:dyDescent="0.2"/>
    <row r="44" s="38" customFormat="1" x14ac:dyDescent="0.2"/>
    <row r="45" s="38" customFormat="1" x14ac:dyDescent="0.2"/>
    <row r="46" s="38" customFormat="1" x14ac:dyDescent="0.2"/>
    <row r="47" s="38" customFormat="1" x14ac:dyDescent="0.2"/>
    <row r="48" s="38" customFormat="1" x14ac:dyDescent="0.2"/>
    <row r="49" s="38" customFormat="1" x14ac:dyDescent="0.2"/>
    <row r="50" s="38" customFormat="1" x14ac:dyDescent="0.2"/>
    <row r="51" s="38" customFormat="1" x14ac:dyDescent="0.2"/>
    <row r="52" s="38" customFormat="1" x14ac:dyDescent="0.2"/>
    <row r="53" s="38" customFormat="1" x14ac:dyDescent="0.2"/>
    <row r="54" s="38" customFormat="1" x14ac:dyDescent="0.2"/>
    <row r="55" s="38" customFormat="1" x14ac:dyDescent="0.2"/>
    <row r="56" s="38" customFormat="1" x14ac:dyDescent="0.2"/>
    <row r="57" s="38" customFormat="1" x14ac:dyDescent="0.2"/>
    <row r="58" s="38" customFormat="1" x14ac:dyDescent="0.2"/>
    <row r="59" s="38" customFormat="1" x14ac:dyDescent="0.2"/>
    <row r="60" s="38" customFormat="1" x14ac:dyDescent="0.2"/>
    <row r="61" s="38" customFormat="1" x14ac:dyDescent="0.2"/>
    <row r="62" s="38" customFormat="1" x14ac:dyDescent="0.2"/>
    <row r="63" s="38" customFormat="1" x14ac:dyDescent="0.2"/>
    <row r="64" s="38" customFormat="1" x14ac:dyDescent="0.2"/>
    <row r="65" s="38" customFormat="1" x14ac:dyDescent="0.2"/>
    <row r="66" s="38" customFormat="1" x14ac:dyDescent="0.2"/>
    <row r="67" s="38" customFormat="1" x14ac:dyDescent="0.2"/>
    <row r="68" s="38" customFormat="1" x14ac:dyDescent="0.2"/>
    <row r="69" s="38" customFormat="1" x14ac:dyDescent="0.2"/>
    <row r="70" s="38" customFormat="1" x14ac:dyDescent="0.2"/>
    <row r="71" s="38" customFormat="1" x14ac:dyDescent="0.2"/>
    <row r="72" s="38" customFormat="1" x14ac:dyDescent="0.2"/>
    <row r="73" s="38" customFormat="1" x14ac:dyDescent="0.2"/>
    <row r="74" s="38" customFormat="1" x14ac:dyDescent="0.2"/>
    <row r="75" s="38" customFormat="1" x14ac:dyDescent="0.2"/>
    <row r="76" s="38" customFormat="1" x14ac:dyDescent="0.2"/>
    <row r="77" s="38" customFormat="1" x14ac:dyDescent="0.2"/>
    <row r="78" s="38" customFormat="1" x14ac:dyDescent="0.2"/>
    <row r="79" s="38" customFormat="1" x14ac:dyDescent="0.2"/>
    <row r="80" s="38" customFormat="1" x14ac:dyDescent="0.2"/>
    <row r="81" s="38" customFormat="1" x14ac:dyDescent="0.2"/>
    <row r="82" s="38" customFormat="1" x14ac:dyDescent="0.2"/>
    <row r="83" s="38" customFormat="1" x14ac:dyDescent="0.2"/>
    <row r="84" s="38" customFormat="1" x14ac:dyDescent="0.2"/>
    <row r="85" s="38" customFormat="1" x14ac:dyDescent="0.2"/>
    <row r="86" s="38" customFormat="1" x14ac:dyDescent="0.2"/>
    <row r="87" s="38" customFormat="1" x14ac:dyDescent="0.2"/>
    <row r="88" s="38" customFormat="1" x14ac:dyDescent="0.2"/>
    <row r="89" s="38" customFormat="1" x14ac:dyDescent="0.2"/>
    <row r="90" s="38" customFormat="1" x14ac:dyDescent="0.2"/>
    <row r="91" s="38" customFormat="1" x14ac:dyDescent="0.2"/>
    <row r="92" s="38" customFormat="1" x14ac:dyDescent="0.2"/>
    <row r="93" s="38" customFormat="1" x14ac:dyDescent="0.2"/>
    <row r="94" s="38" customFormat="1" x14ac:dyDescent="0.2"/>
    <row r="95" s="38" customFormat="1" x14ac:dyDescent="0.2"/>
    <row r="96" s="38" customFormat="1" x14ac:dyDescent="0.2"/>
    <row r="97" s="38" customFormat="1" x14ac:dyDescent="0.2"/>
    <row r="98" s="38" customFormat="1" x14ac:dyDescent="0.2"/>
    <row r="99" s="38" customFormat="1" x14ac:dyDescent="0.2"/>
    <row r="100" s="38" customFormat="1" x14ac:dyDescent="0.2"/>
    <row r="101" s="38" customFormat="1" x14ac:dyDescent="0.2"/>
    <row r="102" s="38" customFormat="1" x14ac:dyDescent="0.2"/>
    <row r="103" s="38" customFormat="1" x14ac:dyDescent="0.2"/>
    <row r="104" s="38" customFormat="1" x14ac:dyDescent="0.2"/>
    <row r="105" s="38" customFormat="1" x14ac:dyDescent="0.2"/>
    <row r="106" s="38" customFormat="1" x14ac:dyDescent="0.2"/>
    <row r="107" s="38" customFormat="1" x14ac:dyDescent="0.2"/>
    <row r="108" s="38" customFormat="1" x14ac:dyDescent="0.2"/>
    <row r="109" s="38" customFormat="1" x14ac:dyDescent="0.2"/>
    <row r="110" s="38" customFormat="1" x14ac:dyDescent="0.2"/>
    <row r="111" s="38" customFormat="1" x14ac:dyDescent="0.2"/>
    <row r="112" s="38" customFormat="1" x14ac:dyDescent="0.2"/>
    <row r="113" s="38" customFormat="1" x14ac:dyDescent="0.2"/>
    <row r="114" s="38" customFormat="1" x14ac:dyDescent="0.2"/>
    <row r="115" s="38" customFormat="1" x14ac:dyDescent="0.2"/>
    <row r="116" s="38" customFormat="1" x14ac:dyDescent="0.2"/>
    <row r="117" s="38" customFormat="1" x14ac:dyDescent="0.2"/>
    <row r="118" s="38" customFormat="1" x14ac:dyDescent="0.2"/>
    <row r="119" s="38" customFormat="1" x14ac:dyDescent="0.2"/>
    <row r="120" s="38" customFormat="1" x14ac:dyDescent="0.2"/>
    <row r="121" s="38" customFormat="1" x14ac:dyDescent="0.2"/>
    <row r="122" s="38" customFormat="1" x14ac:dyDescent="0.2"/>
    <row r="123" s="38" customFormat="1" x14ac:dyDescent="0.2"/>
    <row r="124" s="38" customFormat="1" x14ac:dyDescent="0.2"/>
    <row r="125" s="38" customFormat="1" x14ac:dyDescent="0.2"/>
    <row r="126" s="38" customFormat="1" x14ac:dyDescent="0.2"/>
    <row r="127" s="38" customFormat="1" x14ac:dyDescent="0.2"/>
    <row r="128" s="38" customFormat="1" x14ac:dyDescent="0.2"/>
    <row r="129" s="38" customFormat="1" x14ac:dyDescent="0.2"/>
    <row r="130" s="38" customFormat="1" x14ac:dyDescent="0.2"/>
    <row r="131" s="38" customFormat="1" x14ac:dyDescent="0.2"/>
    <row r="132" s="38" customFormat="1" x14ac:dyDescent="0.2"/>
    <row r="133" s="38" customFormat="1" x14ac:dyDescent="0.2"/>
    <row r="134" s="38" customFormat="1" x14ac:dyDescent="0.2"/>
    <row r="135" s="38" customFormat="1" x14ac:dyDescent="0.2"/>
    <row r="136" s="38" customFormat="1" x14ac:dyDescent="0.2"/>
    <row r="137" s="38" customFormat="1" x14ac:dyDescent="0.2"/>
    <row r="138" s="38" customFormat="1" x14ac:dyDescent="0.2"/>
    <row r="139" s="38" customFormat="1" x14ac:dyDescent="0.2"/>
    <row r="140" s="38" customFormat="1" x14ac:dyDescent="0.2"/>
    <row r="141" s="38" customFormat="1" x14ac:dyDescent="0.2"/>
    <row r="142" s="38" customFormat="1" x14ac:dyDescent="0.2"/>
    <row r="143" s="38" customFormat="1" x14ac:dyDescent="0.2"/>
    <row r="144" s="38" customFormat="1" x14ac:dyDescent="0.2"/>
    <row r="145" s="38" customFormat="1" x14ac:dyDescent="0.2"/>
    <row r="146" s="38" customFormat="1" x14ac:dyDescent="0.2"/>
    <row r="147" s="38" customFormat="1" x14ac:dyDescent="0.2"/>
    <row r="148" s="38" customFormat="1" x14ac:dyDescent="0.2"/>
    <row r="149" s="38" customFormat="1" x14ac:dyDescent="0.2"/>
    <row r="150" s="38" customFormat="1" x14ac:dyDescent="0.2"/>
    <row r="151" s="38" customFormat="1" x14ac:dyDescent="0.2"/>
    <row r="152" s="38" customFormat="1" x14ac:dyDescent="0.2"/>
    <row r="153" s="38" customFormat="1" x14ac:dyDescent="0.2"/>
    <row r="154" s="38" customFormat="1" x14ac:dyDescent="0.2"/>
    <row r="155" s="38" customFormat="1" x14ac:dyDescent="0.2"/>
    <row r="156" s="38" customFormat="1" x14ac:dyDescent="0.2"/>
    <row r="157" s="38" customFormat="1" x14ac:dyDescent="0.2"/>
    <row r="158" s="38" customFormat="1" x14ac:dyDescent="0.2"/>
    <row r="159" s="38" customFormat="1" x14ac:dyDescent="0.2"/>
    <row r="160" s="38" customFormat="1" x14ac:dyDescent="0.2"/>
    <row r="161" s="38" customFormat="1" x14ac:dyDescent="0.2"/>
    <row r="162" s="38" customFormat="1" x14ac:dyDescent="0.2"/>
    <row r="163" s="38" customFormat="1" x14ac:dyDescent="0.2"/>
    <row r="164" s="38" customFormat="1" x14ac:dyDescent="0.2"/>
    <row r="165" s="38" customFormat="1" x14ac:dyDescent="0.2"/>
    <row r="166" s="38" customFormat="1" x14ac:dyDescent="0.2"/>
    <row r="167" s="38" customFormat="1" x14ac:dyDescent="0.2"/>
    <row r="168" s="38" customFormat="1" x14ac:dyDescent="0.2"/>
    <row r="169" s="38" customFormat="1" x14ac:dyDescent="0.2"/>
    <row r="170" s="38" customFormat="1" x14ac:dyDescent="0.2"/>
    <row r="171" s="38" customFormat="1" x14ac:dyDescent="0.2"/>
    <row r="172" s="38" customFormat="1" x14ac:dyDescent="0.2"/>
    <row r="173" s="38" customFormat="1" x14ac:dyDescent="0.2"/>
    <row r="174" s="38" customFormat="1" x14ac:dyDescent="0.2"/>
    <row r="175" s="38" customFormat="1" x14ac:dyDescent="0.2"/>
    <row r="176" s="38" customFormat="1" x14ac:dyDescent="0.2"/>
    <row r="177" s="38" customFormat="1" x14ac:dyDescent="0.2"/>
    <row r="178" s="38" customFormat="1" x14ac:dyDescent="0.2"/>
    <row r="179" s="38" customFormat="1" x14ac:dyDescent="0.2"/>
    <row r="180" s="38" customFormat="1" x14ac:dyDescent="0.2"/>
    <row r="181" s="38" customFormat="1" x14ac:dyDescent="0.2"/>
    <row r="182" s="38" customFormat="1" x14ac:dyDescent="0.2"/>
    <row r="183" s="38" customFormat="1" x14ac:dyDescent="0.2"/>
    <row r="184" s="38" customFormat="1" x14ac:dyDescent="0.2"/>
    <row r="185" s="38" customFormat="1" x14ac:dyDescent="0.2"/>
    <row r="186" s="38" customFormat="1" x14ac:dyDescent="0.2"/>
    <row r="187" s="38" customFormat="1" x14ac:dyDescent="0.2"/>
    <row r="188" s="38" customFormat="1" x14ac:dyDescent="0.2"/>
    <row r="189" s="38" customFormat="1" x14ac:dyDescent="0.2"/>
    <row r="190" s="38" customFormat="1" x14ac:dyDescent="0.2"/>
    <row r="191" s="38" customFormat="1" x14ac:dyDescent="0.2"/>
    <row r="192" s="38" customFormat="1" x14ac:dyDescent="0.2"/>
    <row r="193" s="38" customFormat="1" x14ac:dyDescent="0.2"/>
    <row r="194" s="38" customFormat="1" x14ac:dyDescent="0.2"/>
    <row r="195" s="38" customFormat="1" x14ac:dyDescent="0.2"/>
    <row r="196" s="38" customFormat="1" x14ac:dyDescent="0.2"/>
    <row r="197" s="38" customFormat="1" x14ac:dyDescent="0.2"/>
    <row r="198" s="38" customFormat="1" x14ac:dyDescent="0.2"/>
    <row r="199" s="38" customFormat="1" x14ac:dyDescent="0.2"/>
    <row r="200" s="38" customFormat="1" x14ac:dyDescent="0.2"/>
    <row r="201" s="38" customFormat="1" x14ac:dyDescent="0.2"/>
    <row r="202" s="38" customFormat="1" x14ac:dyDescent="0.2"/>
    <row r="203" s="38" customFormat="1" x14ac:dyDescent="0.2"/>
    <row r="204" s="38" customFormat="1" x14ac:dyDescent="0.2"/>
    <row r="205" s="38" customFormat="1" x14ac:dyDescent="0.2"/>
    <row r="206" s="38" customFormat="1" x14ac:dyDescent="0.2"/>
    <row r="207" s="38" customFormat="1" x14ac:dyDescent="0.2"/>
    <row r="208" s="38" customFormat="1" x14ac:dyDescent="0.2"/>
    <row r="209" s="38" customFormat="1" x14ac:dyDescent="0.2"/>
    <row r="210" s="38" customFormat="1" x14ac:dyDescent="0.2"/>
    <row r="211" s="38" customFormat="1" x14ac:dyDescent="0.2"/>
    <row r="212" s="38" customFormat="1" x14ac:dyDescent="0.2"/>
    <row r="213" s="38" customFormat="1" x14ac:dyDescent="0.2"/>
    <row r="214" s="38" customFormat="1" x14ac:dyDescent="0.2"/>
    <row r="215" s="38" customFormat="1" x14ac:dyDescent="0.2"/>
    <row r="216" s="38" customFormat="1" x14ac:dyDescent="0.2"/>
    <row r="217" s="38" customFormat="1" x14ac:dyDescent="0.2"/>
    <row r="218" s="38" customFormat="1" x14ac:dyDescent="0.2"/>
    <row r="219" s="38" customFormat="1" x14ac:dyDescent="0.2"/>
    <row r="220" s="38" customFormat="1" x14ac:dyDescent="0.2"/>
    <row r="221" s="38" customFormat="1" x14ac:dyDescent="0.2"/>
    <row r="222" s="38" customFormat="1" x14ac:dyDescent="0.2"/>
    <row r="223" s="38" customFormat="1" x14ac:dyDescent="0.2"/>
    <row r="224" s="38" customFormat="1" x14ac:dyDescent="0.2"/>
    <row r="225" s="38" customFormat="1" x14ac:dyDescent="0.2"/>
    <row r="226" s="38" customFormat="1" x14ac:dyDescent="0.2"/>
    <row r="227" s="38" customFormat="1" x14ac:dyDescent="0.2"/>
    <row r="228" s="38" customFormat="1" x14ac:dyDescent="0.2"/>
    <row r="229" s="38" customFormat="1" x14ac:dyDescent="0.2"/>
    <row r="230" s="38" customFormat="1" x14ac:dyDescent="0.2"/>
    <row r="231" s="38" customFormat="1" x14ac:dyDescent="0.2"/>
    <row r="232" s="38" customFormat="1" x14ac:dyDescent="0.2"/>
    <row r="233" s="38" customFormat="1" x14ac:dyDescent="0.2"/>
    <row r="234" s="38" customFormat="1" x14ac:dyDescent="0.2"/>
    <row r="235" s="38" customFormat="1" x14ac:dyDescent="0.2"/>
    <row r="236" s="38" customFormat="1" x14ac:dyDescent="0.2"/>
    <row r="237" s="38" customFormat="1" x14ac:dyDescent="0.2"/>
    <row r="238" s="38" customFormat="1" x14ac:dyDescent="0.2"/>
    <row r="239" s="38" customFormat="1" x14ac:dyDescent="0.2"/>
    <row r="240" s="38" customFormat="1" x14ac:dyDescent="0.2"/>
    <row r="241" s="38" customFormat="1" x14ac:dyDescent="0.2"/>
    <row r="242" s="38" customFormat="1" x14ac:dyDescent="0.2"/>
    <row r="243" s="38" customFormat="1" x14ac:dyDescent="0.2"/>
    <row r="244" s="38" customFormat="1" x14ac:dyDescent="0.2"/>
    <row r="245" s="38" customFormat="1" x14ac:dyDescent="0.2"/>
    <row r="246" s="38" customFormat="1" x14ac:dyDescent="0.2"/>
    <row r="247" s="38" customFormat="1" x14ac:dyDescent="0.2"/>
    <row r="248" s="38" customFormat="1" x14ac:dyDescent="0.2"/>
    <row r="249" s="38" customFormat="1" x14ac:dyDescent="0.2"/>
    <row r="250" s="38" customFormat="1" x14ac:dyDescent="0.2"/>
    <row r="251" s="38" customFormat="1" x14ac:dyDescent="0.2"/>
    <row r="252" s="38" customFormat="1" x14ac:dyDescent="0.2"/>
    <row r="253" s="38" customFormat="1" x14ac:dyDescent="0.2"/>
    <row r="254" s="38" customFormat="1" x14ac:dyDescent="0.2"/>
    <row r="255" s="38" customFormat="1" x14ac:dyDescent="0.2"/>
    <row r="256" s="38" customFormat="1" x14ac:dyDescent="0.2"/>
    <row r="257" s="38" customFormat="1" x14ac:dyDescent="0.2"/>
    <row r="258" s="38" customFormat="1" x14ac:dyDescent="0.2"/>
    <row r="259" s="38" customFormat="1" x14ac:dyDescent="0.2"/>
    <row r="260" s="38" customFormat="1" x14ac:dyDescent="0.2"/>
    <row r="261" s="38" customFormat="1" x14ac:dyDescent="0.2"/>
    <row r="262" s="38" customFormat="1" x14ac:dyDescent="0.2"/>
    <row r="263" s="38" customFormat="1" x14ac:dyDescent="0.2"/>
    <row r="264" s="38" customFormat="1" x14ac:dyDescent="0.2"/>
    <row r="265" s="38" customFormat="1" x14ac:dyDescent="0.2"/>
    <row r="266" s="38" customFormat="1" x14ac:dyDescent="0.2"/>
    <row r="267" s="38" customFormat="1" x14ac:dyDescent="0.2"/>
    <row r="268" s="38" customFormat="1" x14ac:dyDescent="0.2"/>
    <row r="269" s="38" customFormat="1" x14ac:dyDescent="0.2"/>
    <row r="270" s="38" customFormat="1" x14ac:dyDescent="0.2"/>
    <row r="271" s="38" customFormat="1" x14ac:dyDescent="0.2"/>
    <row r="272" s="38" customFormat="1" x14ac:dyDescent="0.2"/>
    <row r="273" s="38" customFormat="1" x14ac:dyDescent="0.2"/>
    <row r="274" s="38" customFormat="1" x14ac:dyDescent="0.2"/>
    <row r="275" s="38" customFormat="1" x14ac:dyDescent="0.2"/>
    <row r="276" s="38" customFormat="1" x14ac:dyDescent="0.2"/>
    <row r="277" s="38" customFormat="1" x14ac:dyDescent="0.2"/>
    <row r="278" s="38" customFormat="1" x14ac:dyDescent="0.2"/>
    <row r="279" s="38" customFormat="1" x14ac:dyDescent="0.2"/>
    <row r="280" s="38" customFormat="1" x14ac:dyDescent="0.2"/>
    <row r="281" s="38" customFormat="1" x14ac:dyDescent="0.2"/>
    <row r="282" s="38" customFormat="1" x14ac:dyDescent="0.2"/>
    <row r="283" s="38" customFormat="1" x14ac:dyDescent="0.2"/>
    <row r="284" s="38" customFormat="1" x14ac:dyDescent="0.2"/>
    <row r="285" s="38" customFormat="1" x14ac:dyDescent="0.2"/>
    <row r="286" s="38" customFormat="1" x14ac:dyDescent="0.2"/>
    <row r="287" s="38" customFormat="1" x14ac:dyDescent="0.2"/>
    <row r="288" s="38" customFormat="1" x14ac:dyDescent="0.2"/>
    <row r="289" s="38" customFormat="1" x14ac:dyDescent="0.2"/>
    <row r="290" s="38" customFormat="1" x14ac:dyDescent="0.2"/>
    <row r="291" s="38" customFormat="1" x14ac:dyDescent="0.2"/>
    <row r="292" s="38" customFormat="1" x14ac:dyDescent="0.2"/>
    <row r="293" s="38" customFormat="1" x14ac:dyDescent="0.2"/>
    <row r="294" s="38" customFormat="1" x14ac:dyDescent="0.2"/>
    <row r="295" s="38" customFormat="1" x14ac:dyDescent="0.2"/>
    <row r="296" s="38" customFormat="1" x14ac:dyDescent="0.2"/>
    <row r="297" s="38" customFormat="1" x14ac:dyDescent="0.2"/>
    <row r="298" s="38" customFormat="1" x14ac:dyDescent="0.2"/>
    <row r="299" s="38" customFormat="1" x14ac:dyDescent="0.2"/>
    <row r="300" s="38" customFormat="1" x14ac:dyDescent="0.2"/>
    <row r="301" s="38" customFormat="1" x14ac:dyDescent="0.2"/>
    <row r="302" s="38" customFormat="1" x14ac:dyDescent="0.2"/>
    <row r="303" s="38" customFormat="1" x14ac:dyDescent="0.2"/>
    <row r="304" s="38" customFormat="1" x14ac:dyDescent="0.2"/>
    <row r="305" s="38" customFormat="1" x14ac:dyDescent="0.2"/>
    <row r="306" s="38" customFormat="1" x14ac:dyDescent="0.2"/>
    <row r="307" s="38" customFormat="1" x14ac:dyDescent="0.2"/>
    <row r="308" s="38" customFormat="1" x14ac:dyDescent="0.2"/>
    <row r="309" s="38" customFormat="1" x14ac:dyDescent="0.2"/>
    <row r="310" s="38" customFormat="1" x14ac:dyDescent="0.2"/>
    <row r="311" s="38" customFormat="1" x14ac:dyDescent="0.2"/>
    <row r="312" s="38" customFormat="1" x14ac:dyDescent="0.2"/>
    <row r="313" s="38" customFormat="1" x14ac:dyDescent="0.2"/>
    <row r="314" s="38" customFormat="1" x14ac:dyDescent="0.2"/>
    <row r="315" s="38" customFormat="1" x14ac:dyDescent="0.2"/>
    <row r="316" s="38" customFormat="1" x14ac:dyDescent="0.2"/>
    <row r="317" s="38" customFormat="1" x14ac:dyDescent="0.2"/>
    <row r="318" s="38" customFormat="1" x14ac:dyDescent="0.2"/>
    <row r="319" s="38" customFormat="1" x14ac:dyDescent="0.2"/>
    <row r="320" s="38" customFormat="1" x14ac:dyDescent="0.2"/>
    <row r="321" s="38" customFormat="1" x14ac:dyDescent="0.2"/>
    <row r="322" s="38" customFormat="1" x14ac:dyDescent="0.2"/>
    <row r="323" s="38" customFormat="1" x14ac:dyDescent="0.2"/>
    <row r="324" s="38" customFormat="1" x14ac:dyDescent="0.2"/>
    <row r="325" s="38" customFormat="1" x14ac:dyDescent="0.2"/>
    <row r="326" s="38" customFormat="1" x14ac:dyDescent="0.2"/>
    <row r="327" s="38" customFormat="1" x14ac:dyDescent="0.2"/>
    <row r="328" s="38" customFormat="1" x14ac:dyDescent="0.2"/>
    <row r="329" s="38" customFormat="1" x14ac:dyDescent="0.2"/>
    <row r="330" s="38" customFormat="1" x14ac:dyDescent="0.2"/>
    <row r="331" s="38" customFormat="1" x14ac:dyDescent="0.2"/>
    <row r="332" s="38" customFormat="1" x14ac:dyDescent="0.2"/>
    <row r="333" s="38" customFormat="1" x14ac:dyDescent="0.2"/>
    <row r="334" s="38" customFormat="1" x14ac:dyDescent="0.2"/>
    <row r="335" s="38" customFormat="1" x14ac:dyDescent="0.2"/>
    <row r="336" s="38" customFormat="1" x14ac:dyDescent="0.2"/>
    <row r="337" s="38" customFormat="1" x14ac:dyDescent="0.2"/>
    <row r="338" s="38" customFormat="1" x14ac:dyDescent="0.2"/>
    <row r="339" s="38" customFormat="1" x14ac:dyDescent="0.2"/>
    <row r="340" s="38" customFormat="1" x14ac:dyDescent="0.2"/>
    <row r="341" s="38" customFormat="1" x14ac:dyDescent="0.2"/>
    <row r="342" s="38" customFormat="1" x14ac:dyDescent="0.2"/>
    <row r="343" s="38" customFormat="1" x14ac:dyDescent="0.2"/>
    <row r="344" s="38" customFormat="1" x14ac:dyDescent="0.2"/>
    <row r="345" s="38" customFormat="1" x14ac:dyDescent="0.2"/>
    <row r="346" s="38" customFormat="1" x14ac:dyDescent="0.2"/>
    <row r="347" s="38" customFormat="1" x14ac:dyDescent="0.2"/>
    <row r="348" s="38" customFormat="1" x14ac:dyDescent="0.2"/>
    <row r="349" s="38" customFormat="1" x14ac:dyDescent="0.2"/>
    <row r="350" s="38" customFormat="1" x14ac:dyDescent="0.2"/>
    <row r="351" s="38" customFormat="1" x14ac:dyDescent="0.2"/>
    <row r="352" s="38" customFormat="1" x14ac:dyDescent="0.2"/>
    <row r="353" s="38" customFormat="1" x14ac:dyDescent="0.2"/>
    <row r="354" s="38" customFormat="1" x14ac:dyDescent="0.2"/>
    <row r="355" s="38" customFormat="1" x14ac:dyDescent="0.2"/>
    <row r="356" s="38" customFormat="1" x14ac:dyDescent="0.2"/>
    <row r="357" s="38" customFormat="1" x14ac:dyDescent="0.2"/>
    <row r="358" s="38" customFormat="1" x14ac:dyDescent="0.2"/>
    <row r="359" s="38" customFormat="1" x14ac:dyDescent="0.2"/>
    <row r="360" s="38" customFormat="1" x14ac:dyDescent="0.2"/>
    <row r="361" s="38" customFormat="1" x14ac:dyDescent="0.2"/>
    <row r="362" s="38" customFormat="1" x14ac:dyDescent="0.2"/>
    <row r="363" s="38" customFormat="1" x14ac:dyDescent="0.2"/>
    <row r="364" s="38" customFormat="1" x14ac:dyDescent="0.2"/>
    <row r="365" s="38" customFormat="1" x14ac:dyDescent="0.2"/>
    <row r="366" s="38" customFormat="1" x14ac:dyDescent="0.2"/>
    <row r="367" s="38" customFormat="1" x14ac:dyDescent="0.2"/>
    <row r="368" s="38" customFormat="1" x14ac:dyDescent="0.2"/>
    <row r="369" s="38" customFormat="1" x14ac:dyDescent="0.2"/>
    <row r="370" s="38" customFormat="1" x14ac:dyDescent="0.2"/>
    <row r="371" s="38" customFormat="1" x14ac:dyDescent="0.2"/>
    <row r="372" s="38" customFormat="1" x14ac:dyDescent="0.2"/>
    <row r="373" s="38" customFormat="1" x14ac:dyDescent="0.2"/>
    <row r="374" s="38" customFormat="1" x14ac:dyDescent="0.2"/>
    <row r="375" s="38" customFormat="1" x14ac:dyDescent="0.2"/>
    <row r="376" s="38" customFormat="1" x14ac:dyDescent="0.2"/>
    <row r="377" s="38" customFormat="1" x14ac:dyDescent="0.2"/>
    <row r="378" s="38" customFormat="1" x14ac:dyDescent="0.2"/>
    <row r="379" s="38" customFormat="1" x14ac:dyDescent="0.2"/>
    <row r="380" s="38" customFormat="1" x14ac:dyDescent="0.2"/>
    <row r="381" s="38" customFormat="1" x14ac:dyDescent="0.2"/>
    <row r="382" s="38" customFormat="1" x14ac:dyDescent="0.2"/>
    <row r="383" s="38" customFormat="1" x14ac:dyDescent="0.2"/>
    <row r="384" s="38" customFormat="1" x14ac:dyDescent="0.2"/>
    <row r="385" s="38" customFormat="1" x14ac:dyDescent="0.2"/>
    <row r="386" s="38" customFormat="1" x14ac:dyDescent="0.2"/>
    <row r="387" s="38" customFormat="1" x14ac:dyDescent="0.2"/>
    <row r="388" s="38" customFormat="1" x14ac:dyDescent="0.2"/>
    <row r="389" s="38" customFormat="1" x14ac:dyDescent="0.2"/>
    <row r="390" s="38" customFormat="1" x14ac:dyDescent="0.2"/>
    <row r="391" s="38" customFormat="1" x14ac:dyDescent="0.2"/>
    <row r="392" s="38" customFormat="1" x14ac:dyDescent="0.2"/>
    <row r="393" s="38" customFormat="1" x14ac:dyDescent="0.2"/>
    <row r="394" s="38" customFormat="1" x14ac:dyDescent="0.2"/>
    <row r="395" s="38" customFormat="1" x14ac:dyDescent="0.2"/>
    <row r="396" s="38" customFormat="1" x14ac:dyDescent="0.2"/>
    <row r="397" s="38" customFormat="1" x14ac:dyDescent="0.2"/>
    <row r="398" s="38" customFormat="1" x14ac:dyDescent="0.2"/>
    <row r="399" s="38" customFormat="1" x14ac:dyDescent="0.2"/>
    <row r="400" s="38" customFormat="1" x14ac:dyDescent="0.2"/>
    <row r="401" s="38" customFormat="1" x14ac:dyDescent="0.2"/>
    <row r="402" s="38" customFormat="1" x14ac:dyDescent="0.2"/>
    <row r="403" s="38" customFormat="1" x14ac:dyDescent="0.2"/>
    <row r="404" s="38" customFormat="1" x14ac:dyDescent="0.2"/>
    <row r="405" s="38" customFormat="1" x14ac:dyDescent="0.2"/>
    <row r="406" s="38" customFormat="1" x14ac:dyDescent="0.2"/>
    <row r="407" s="38" customFormat="1" x14ac:dyDescent="0.2"/>
    <row r="408" s="38" customFormat="1" x14ac:dyDescent="0.2"/>
    <row r="409" s="38" customFormat="1" x14ac:dyDescent="0.2"/>
    <row r="410" s="38" customFormat="1" x14ac:dyDescent="0.2"/>
    <row r="411" s="38" customFormat="1" x14ac:dyDescent="0.2"/>
    <row r="412" s="38" customFormat="1" x14ac:dyDescent="0.2"/>
    <row r="413" s="38" customFormat="1" x14ac:dyDescent="0.2"/>
    <row r="414" s="38" customFormat="1" x14ac:dyDescent="0.2"/>
    <row r="415" s="38" customFormat="1" x14ac:dyDescent="0.2"/>
    <row r="416" s="38" customFormat="1" x14ac:dyDescent="0.2"/>
    <row r="417" s="38" customFormat="1" x14ac:dyDescent="0.2"/>
    <row r="418" s="38" customFormat="1" x14ac:dyDescent="0.2"/>
    <row r="419" s="38" customFormat="1" x14ac:dyDescent="0.2"/>
    <row r="420" s="38" customFormat="1" x14ac:dyDescent="0.2"/>
    <row r="421" s="38" customFormat="1" x14ac:dyDescent="0.2"/>
    <row r="422" s="38" customFormat="1" x14ac:dyDescent="0.2"/>
    <row r="423" s="38" customFormat="1" x14ac:dyDescent="0.2"/>
    <row r="424" s="38" customFormat="1" x14ac:dyDescent="0.2"/>
    <row r="425" s="38" customFormat="1" x14ac:dyDescent="0.2"/>
    <row r="426" s="38" customFormat="1" x14ac:dyDescent="0.2"/>
    <row r="427" s="38" customFormat="1" x14ac:dyDescent="0.2"/>
    <row r="428" s="38" customFormat="1" x14ac:dyDescent="0.2"/>
    <row r="429" s="38" customFormat="1" x14ac:dyDescent="0.2"/>
    <row r="430" s="38" customFormat="1" x14ac:dyDescent="0.2"/>
    <row r="431" s="38" customFormat="1" x14ac:dyDescent="0.2"/>
    <row r="432" s="38" customFormat="1" x14ac:dyDescent="0.2"/>
    <row r="433" s="38" customFormat="1" x14ac:dyDescent="0.2"/>
    <row r="434" s="38" customFormat="1" x14ac:dyDescent="0.2"/>
    <row r="435" s="38" customFormat="1" x14ac:dyDescent="0.2"/>
    <row r="436" s="38" customFormat="1" x14ac:dyDescent="0.2"/>
    <row r="437" s="38" customFormat="1" x14ac:dyDescent="0.2"/>
    <row r="438" s="38" customFormat="1" x14ac:dyDescent="0.2"/>
    <row r="439" s="38" customFormat="1" x14ac:dyDescent="0.2"/>
    <row r="440" s="38" customFormat="1" x14ac:dyDescent="0.2"/>
    <row r="441" s="38" customFormat="1" x14ac:dyDescent="0.2"/>
    <row r="442" s="38" customFormat="1" x14ac:dyDescent="0.2"/>
    <row r="443" s="38" customFormat="1" x14ac:dyDescent="0.2"/>
    <row r="444" s="38" customFormat="1" x14ac:dyDescent="0.2"/>
    <row r="445" s="38" customFormat="1" x14ac:dyDescent="0.2"/>
    <row r="446" s="38" customFormat="1" x14ac:dyDescent="0.2"/>
    <row r="447" s="38" customFormat="1" x14ac:dyDescent="0.2"/>
    <row r="448" s="38" customFormat="1" x14ac:dyDescent="0.2"/>
    <row r="449" s="38" customFormat="1" x14ac:dyDescent="0.2"/>
    <row r="450" s="38" customFormat="1" x14ac:dyDescent="0.2"/>
    <row r="451" s="38" customFormat="1" x14ac:dyDescent="0.2"/>
    <row r="452" s="38" customFormat="1" x14ac:dyDescent="0.2"/>
    <row r="453" s="38" customFormat="1" x14ac:dyDescent="0.2"/>
    <row r="454" s="38" customFormat="1" x14ac:dyDescent="0.2"/>
    <row r="455" s="38" customFormat="1" x14ac:dyDescent="0.2"/>
    <row r="456" s="38" customFormat="1" x14ac:dyDescent="0.2"/>
    <row r="457" s="38" customFormat="1" x14ac:dyDescent="0.2"/>
    <row r="458" s="38" customFormat="1" x14ac:dyDescent="0.2"/>
    <row r="459" s="38" customFormat="1" x14ac:dyDescent="0.2"/>
    <row r="460" s="38" customFormat="1" x14ac:dyDescent="0.2"/>
    <row r="461" s="38" customFormat="1" x14ac:dyDescent="0.2"/>
    <row r="462" s="38" customFormat="1" x14ac:dyDescent="0.2"/>
    <row r="463" s="38" customFormat="1" x14ac:dyDescent="0.2"/>
    <row r="464" s="38" customFormat="1" x14ac:dyDescent="0.2"/>
    <row r="465" s="38" customFormat="1" x14ac:dyDescent="0.2"/>
    <row r="466" s="38" customFormat="1" x14ac:dyDescent="0.2"/>
    <row r="467" s="38" customFormat="1" x14ac:dyDescent="0.2"/>
    <row r="468" s="38" customFormat="1" x14ac:dyDescent="0.2"/>
    <row r="469" s="38" customFormat="1" x14ac:dyDescent="0.2"/>
    <row r="470" s="38" customFormat="1" x14ac:dyDescent="0.2"/>
    <row r="471" s="38" customFormat="1" x14ac:dyDescent="0.2"/>
    <row r="472" s="38" customFormat="1" x14ac:dyDescent="0.2"/>
    <row r="473" s="38" customFormat="1" x14ac:dyDescent="0.2"/>
    <row r="474" s="38" customFormat="1" x14ac:dyDescent="0.2"/>
    <row r="475" s="38" customFormat="1" x14ac:dyDescent="0.2"/>
    <row r="476" s="38" customFormat="1" x14ac:dyDescent="0.2"/>
    <row r="477" s="38" customFormat="1" x14ac:dyDescent="0.2"/>
    <row r="478" s="38" customFormat="1" x14ac:dyDescent="0.2"/>
    <row r="479" s="38" customFormat="1" x14ac:dyDescent="0.2"/>
    <row r="480" s="38" customFormat="1" x14ac:dyDescent="0.2"/>
    <row r="481" s="38" customFormat="1" x14ac:dyDescent="0.2"/>
    <row r="482" s="38" customFormat="1" x14ac:dyDescent="0.2"/>
    <row r="483" s="38" customFormat="1" x14ac:dyDescent="0.2"/>
    <row r="484" s="38" customFormat="1" x14ac:dyDescent="0.2"/>
    <row r="485" s="38" customFormat="1" x14ac:dyDescent="0.2"/>
    <row r="486" s="38" customFormat="1" x14ac:dyDescent="0.2"/>
    <row r="487" s="38" customFormat="1" x14ac:dyDescent="0.2"/>
    <row r="488" s="38" customFormat="1" x14ac:dyDescent="0.2"/>
    <row r="489" s="38" customFormat="1" x14ac:dyDescent="0.2"/>
    <row r="490" s="38" customFormat="1" x14ac:dyDescent="0.2"/>
    <row r="491" s="38" customFormat="1" x14ac:dyDescent="0.2"/>
    <row r="492" s="38" customFormat="1" x14ac:dyDescent="0.2"/>
    <row r="493" s="38" customFormat="1" x14ac:dyDescent="0.2"/>
    <row r="494" s="38" customFormat="1" x14ac:dyDescent="0.2"/>
    <row r="495" s="38" customFormat="1" x14ac:dyDescent="0.2"/>
    <row r="496" s="38" customFormat="1" x14ac:dyDescent="0.2"/>
    <row r="497" s="38" customFormat="1" x14ac:dyDescent="0.2"/>
    <row r="498" s="38" customFormat="1" x14ac:dyDescent="0.2"/>
    <row r="499" s="38" customFormat="1" x14ac:dyDescent="0.2"/>
    <row r="500" s="38" customFormat="1" x14ac:dyDescent="0.2"/>
    <row r="501" s="38" customFormat="1" x14ac:dyDescent="0.2"/>
    <row r="502" s="38" customFormat="1" x14ac:dyDescent="0.2"/>
    <row r="503" s="38" customFormat="1" x14ac:dyDescent="0.2"/>
    <row r="504" s="38" customFormat="1" x14ac:dyDescent="0.2"/>
    <row r="505" s="38" customFormat="1" x14ac:dyDescent="0.2"/>
    <row r="506" s="38" customFormat="1" x14ac:dyDescent="0.2"/>
    <row r="507" s="38" customFormat="1" x14ac:dyDescent="0.2"/>
    <row r="508" s="38" customFormat="1" x14ac:dyDescent="0.2"/>
    <row r="509" s="38" customFormat="1" x14ac:dyDescent="0.2"/>
    <row r="510" s="38" customFormat="1" x14ac:dyDescent="0.2"/>
    <row r="511" s="38" customFormat="1" x14ac:dyDescent="0.2"/>
    <row r="512" s="38" customFormat="1" x14ac:dyDescent="0.2"/>
    <row r="513" s="38" customFormat="1" x14ac:dyDescent="0.2"/>
    <row r="514" s="38" customFormat="1" x14ac:dyDescent="0.2"/>
    <row r="515" s="38" customFormat="1" x14ac:dyDescent="0.2"/>
    <row r="516" s="38" customFormat="1" x14ac:dyDescent="0.2"/>
    <row r="517" s="38" customFormat="1" x14ac:dyDescent="0.2"/>
    <row r="518" s="38" customFormat="1" x14ac:dyDescent="0.2"/>
    <row r="519" s="38" customFormat="1" x14ac:dyDescent="0.2"/>
    <row r="520" s="38" customFormat="1" x14ac:dyDescent="0.2"/>
    <row r="521" s="38" customFormat="1" x14ac:dyDescent="0.2"/>
    <row r="522" s="38" customFormat="1" x14ac:dyDescent="0.2"/>
    <row r="523" s="38" customFormat="1" x14ac:dyDescent="0.2"/>
    <row r="524" s="38" customFormat="1" x14ac:dyDescent="0.2"/>
    <row r="525" s="38" customFormat="1" x14ac:dyDescent="0.2"/>
    <row r="526" s="38" customFormat="1" x14ac:dyDescent="0.2"/>
    <row r="527" s="38" customFormat="1" x14ac:dyDescent="0.2"/>
    <row r="528" s="38" customFormat="1" x14ac:dyDescent="0.2"/>
    <row r="529" s="38" customFormat="1" x14ac:dyDescent="0.2"/>
    <row r="530" s="38" customFormat="1" x14ac:dyDescent="0.2"/>
    <row r="531" s="38" customFormat="1" x14ac:dyDescent="0.2"/>
    <row r="532" s="38" customFormat="1" x14ac:dyDescent="0.2"/>
    <row r="533" s="38" customFormat="1" x14ac:dyDescent="0.2"/>
    <row r="534" s="38" customFormat="1" x14ac:dyDescent="0.2"/>
    <row r="535" s="38" customFormat="1" x14ac:dyDescent="0.2"/>
    <row r="536" s="38" customFormat="1" x14ac:dyDescent="0.2"/>
    <row r="537" s="38" customFormat="1" x14ac:dyDescent="0.2"/>
    <row r="538" s="38" customFormat="1" x14ac:dyDescent="0.2"/>
    <row r="539" s="38" customFormat="1" x14ac:dyDescent="0.2"/>
    <row r="540" s="38" customFormat="1" x14ac:dyDescent="0.2"/>
    <row r="541" s="38" customFormat="1" x14ac:dyDescent="0.2"/>
    <row r="542" s="38" customFormat="1" x14ac:dyDescent="0.2"/>
    <row r="543" s="38" customFormat="1" x14ac:dyDescent="0.2"/>
    <row r="544" s="38" customFormat="1" x14ac:dyDescent="0.2"/>
    <row r="545" s="38" customFormat="1" x14ac:dyDescent="0.2"/>
    <row r="546" s="38" customFormat="1" x14ac:dyDescent="0.2"/>
    <row r="547" s="38" customFormat="1" x14ac:dyDescent="0.2"/>
    <row r="548" s="38" customFormat="1" x14ac:dyDescent="0.2"/>
    <row r="549" s="38" customFormat="1" x14ac:dyDescent="0.2"/>
    <row r="550" s="38" customFormat="1" x14ac:dyDescent="0.2"/>
    <row r="551" s="38" customFormat="1" x14ac:dyDescent="0.2"/>
    <row r="552" s="38" customFormat="1" x14ac:dyDescent="0.2"/>
    <row r="553" s="38" customFormat="1" x14ac:dyDescent="0.2"/>
    <row r="554" s="38" customFormat="1" x14ac:dyDescent="0.2"/>
    <row r="555" s="38" customFormat="1" x14ac:dyDescent="0.2"/>
    <row r="556" s="38" customFormat="1" x14ac:dyDescent="0.2"/>
    <row r="557" s="38" customFormat="1" x14ac:dyDescent="0.2"/>
    <row r="558" s="38" customFormat="1" x14ac:dyDescent="0.2"/>
    <row r="559" s="38" customFormat="1" x14ac:dyDescent="0.2"/>
    <row r="560" s="38" customFormat="1" x14ac:dyDescent="0.2"/>
    <row r="561" s="38" customFormat="1" x14ac:dyDescent="0.2"/>
    <row r="562" s="38" customFormat="1" x14ac:dyDescent="0.2"/>
    <row r="563" s="38" customFormat="1" x14ac:dyDescent="0.2"/>
    <row r="564" s="38" customFormat="1" x14ac:dyDescent="0.2"/>
    <row r="565" s="38" customFormat="1" x14ac:dyDescent="0.2"/>
    <row r="566" s="38" customFormat="1" x14ac:dyDescent="0.2"/>
    <row r="567" s="38" customFormat="1" x14ac:dyDescent="0.2"/>
    <row r="568" s="38" customFormat="1" x14ac:dyDescent="0.2"/>
    <row r="569" s="38" customFormat="1" x14ac:dyDescent="0.2"/>
    <row r="570" s="38" customFormat="1" x14ac:dyDescent="0.2"/>
    <row r="571" s="38" customFormat="1" x14ac:dyDescent="0.2"/>
    <row r="572" s="38" customFormat="1" x14ac:dyDescent="0.2"/>
    <row r="573" s="38" customFormat="1" x14ac:dyDescent="0.2"/>
    <row r="574" s="38" customFormat="1" x14ac:dyDescent="0.2"/>
    <row r="575" s="38" customFormat="1" x14ac:dyDescent="0.2"/>
    <row r="576" s="38" customFormat="1" x14ac:dyDescent="0.2"/>
    <row r="577" s="38" customFormat="1" x14ac:dyDescent="0.2"/>
    <row r="578" s="38" customFormat="1" x14ac:dyDescent="0.2"/>
    <row r="579" s="38" customFormat="1" x14ac:dyDescent="0.2"/>
    <row r="580" s="38" customFormat="1" x14ac:dyDescent="0.2"/>
    <row r="581" s="38" customFormat="1" x14ac:dyDescent="0.2"/>
    <row r="582" s="38" customFormat="1" x14ac:dyDescent="0.2"/>
    <row r="583" s="38" customFormat="1" x14ac:dyDescent="0.2"/>
    <row r="584" s="38" customFormat="1" x14ac:dyDescent="0.2"/>
    <row r="585" s="38" customFormat="1" x14ac:dyDescent="0.2"/>
    <row r="586" s="38" customFormat="1" x14ac:dyDescent="0.2"/>
  </sheetData>
  <sheetProtection sheet="1" objects="1" scenarios="1" selectLockedCells="1"/>
  <conditionalFormatting sqref="E11">
    <cfRule type="cellIs" dxfId="3" priority="11" operator="equal">
      <formula>"Artikel niet bekend"</formula>
    </cfRule>
    <cfRule type="cellIs" dxfId="2" priority="12" operator="greaterThan">
      <formula>0</formula>
    </cfRule>
  </conditionalFormatting>
  <conditionalFormatting sqref="E15:E20">
    <cfRule type="cellIs" dxfId="1" priority="3" operator="equal">
      <formula>"Artikel niet bekend"</formula>
    </cfRule>
    <cfRule type="cellIs" dxfId="0" priority="4" operator="greaterThan">
      <formula>0</formula>
    </cfRule>
  </conditionalFormatting>
  <dataValidations count="1">
    <dataValidation type="list" allowBlank="1" showInputMessage="1" showErrorMessage="1" sqref="D14" xr:uid="{0D86F530-ECB3-44FE-86D8-DD531F7EFBCC}">
      <formula1>$BD$18:$BD$24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H1351"/>
  <sheetViews>
    <sheetView tabSelected="1" workbookViewId="0">
      <pane ySplit="1" topLeftCell="A2" activePane="bottomLeft" state="frozen"/>
      <selection pane="bottomLeft" activeCell="D1" sqref="D1:D1048576"/>
    </sheetView>
  </sheetViews>
  <sheetFormatPr baseColWidth="10" defaultColWidth="9.1640625" defaultRowHeight="15" x14ac:dyDescent="0.2"/>
  <cols>
    <col min="1" max="1" width="11.5" style="6" bestFit="1" customWidth="1"/>
    <col min="2" max="2" width="30.5" style="9" customWidth="1"/>
    <col min="3" max="3" width="36" style="9" bestFit="1" customWidth="1"/>
    <col min="4" max="4" width="10.5" style="50" hidden="1" customWidth="1"/>
    <col min="5" max="5" width="9.5" style="6" bestFit="1" customWidth="1"/>
    <col min="6" max="6" width="9.5" style="7" bestFit="1" customWidth="1"/>
    <col min="7" max="7" width="2.33203125" style="4" bestFit="1" customWidth="1"/>
  </cols>
  <sheetData>
    <row r="1" spans="1:168" ht="34.5" customHeight="1" x14ac:dyDescent="0.2">
      <c r="A1" s="110" t="s">
        <v>49</v>
      </c>
      <c r="B1" s="111"/>
      <c r="C1" s="111"/>
      <c r="D1" s="112" t="s">
        <v>264</v>
      </c>
      <c r="E1" s="113" t="s">
        <v>29</v>
      </c>
      <c r="F1" s="113" t="s">
        <v>30</v>
      </c>
      <c r="G1" s="113"/>
      <c r="H1" s="114"/>
    </row>
    <row r="2" spans="1:168" x14ac:dyDescent="0.2">
      <c r="A2" s="115">
        <v>95204</v>
      </c>
      <c r="B2" s="116" t="s">
        <v>86</v>
      </c>
      <c r="C2" s="116" t="s">
        <v>31</v>
      </c>
      <c r="D2" s="117">
        <v>2.5499999999999998</v>
      </c>
      <c r="E2" s="118">
        <f>D2*1.9</f>
        <v>4.8449999999999998</v>
      </c>
      <c r="F2" s="118">
        <f>E2+20%</f>
        <v>5.0449999999999999</v>
      </c>
      <c r="G2" s="119"/>
      <c r="H2" s="114"/>
    </row>
    <row r="3" spans="1:168" x14ac:dyDescent="0.2">
      <c r="A3" s="120">
        <v>95304</v>
      </c>
      <c r="B3" s="121" t="s">
        <v>87</v>
      </c>
      <c r="C3" s="121" t="s">
        <v>31</v>
      </c>
      <c r="D3" s="122">
        <v>2.0499999999999998</v>
      </c>
      <c r="E3" s="118">
        <f t="shared" ref="E3:E66" si="0">D3*1.9</f>
        <v>3.8949999999999996</v>
      </c>
      <c r="F3" s="118">
        <f t="shared" ref="F3:F66" si="1">E3+20%</f>
        <v>4.0949999999999998</v>
      </c>
      <c r="G3" s="119"/>
      <c r="H3" s="114"/>
    </row>
    <row r="4" spans="1:168" x14ac:dyDescent="0.2">
      <c r="A4" s="120">
        <v>95404</v>
      </c>
      <c r="B4" s="121" t="s">
        <v>88</v>
      </c>
      <c r="C4" s="121" t="s">
        <v>31</v>
      </c>
      <c r="D4" s="122">
        <v>1.1299999999999999</v>
      </c>
      <c r="E4" s="118">
        <f t="shared" si="0"/>
        <v>2.1469999999999998</v>
      </c>
      <c r="F4" s="118">
        <f t="shared" si="1"/>
        <v>2.347</v>
      </c>
      <c r="G4" s="119"/>
      <c r="H4" s="114"/>
    </row>
    <row r="5" spans="1:168" x14ac:dyDescent="0.2">
      <c r="A5" s="120">
        <v>95504</v>
      </c>
      <c r="B5" s="121" t="s">
        <v>89</v>
      </c>
      <c r="C5" s="121" t="s">
        <v>31</v>
      </c>
      <c r="D5" s="122">
        <v>4.79</v>
      </c>
      <c r="E5" s="118">
        <f t="shared" si="0"/>
        <v>9.1009999999999991</v>
      </c>
      <c r="F5" s="118">
        <f t="shared" si="1"/>
        <v>9.3009999999999984</v>
      </c>
      <c r="G5" s="119"/>
      <c r="H5" s="114"/>
    </row>
    <row r="6" spans="1:168" x14ac:dyDescent="0.2">
      <c r="A6" s="120">
        <v>95804</v>
      </c>
      <c r="B6" s="121" t="s">
        <v>90</v>
      </c>
      <c r="C6" s="121" t="s">
        <v>31</v>
      </c>
      <c r="D6" s="122">
        <v>1.27</v>
      </c>
      <c r="E6" s="118">
        <f t="shared" si="0"/>
        <v>2.4129999999999998</v>
      </c>
      <c r="F6" s="118">
        <f t="shared" si="1"/>
        <v>2.613</v>
      </c>
      <c r="G6" s="119"/>
      <c r="H6" s="114"/>
    </row>
    <row r="7" spans="1:168" x14ac:dyDescent="0.2">
      <c r="A7" s="120">
        <v>96104</v>
      </c>
      <c r="B7" s="121" t="s">
        <v>91</v>
      </c>
      <c r="C7" s="121" t="s">
        <v>31</v>
      </c>
      <c r="D7" s="122">
        <v>2.0699999999999998</v>
      </c>
      <c r="E7" s="118">
        <f t="shared" si="0"/>
        <v>3.9329999999999994</v>
      </c>
      <c r="F7" s="118">
        <f t="shared" si="1"/>
        <v>4.1329999999999991</v>
      </c>
      <c r="G7" s="119"/>
      <c r="H7" s="114"/>
    </row>
    <row r="8" spans="1:168" x14ac:dyDescent="0.2">
      <c r="A8" s="120">
        <v>96404</v>
      </c>
      <c r="B8" s="121" t="s">
        <v>92</v>
      </c>
      <c r="C8" s="121" t="s">
        <v>31</v>
      </c>
      <c r="D8" s="122">
        <v>3.31</v>
      </c>
      <c r="E8" s="118">
        <f t="shared" si="0"/>
        <v>6.2889999999999997</v>
      </c>
      <c r="F8" s="118">
        <f t="shared" si="1"/>
        <v>6.4889999999999999</v>
      </c>
      <c r="G8" s="119"/>
      <c r="H8" s="114"/>
    </row>
    <row r="9" spans="1:168" x14ac:dyDescent="0.2">
      <c r="A9" s="120">
        <v>926701</v>
      </c>
      <c r="B9" s="121" t="s">
        <v>93</v>
      </c>
      <c r="C9" s="121" t="s">
        <v>94</v>
      </c>
      <c r="D9" s="122">
        <v>3.2</v>
      </c>
      <c r="E9" s="118">
        <f t="shared" si="0"/>
        <v>6.08</v>
      </c>
      <c r="F9" s="118">
        <f t="shared" si="1"/>
        <v>6.28</v>
      </c>
      <c r="G9" s="119"/>
      <c r="H9" s="114"/>
    </row>
    <row r="10" spans="1:168" x14ac:dyDescent="0.2">
      <c r="A10" s="120">
        <v>926702</v>
      </c>
      <c r="B10" s="121" t="s">
        <v>95</v>
      </c>
      <c r="C10" s="121" t="s">
        <v>94</v>
      </c>
      <c r="D10" s="122">
        <v>3.2</v>
      </c>
      <c r="E10" s="118">
        <f t="shared" si="0"/>
        <v>6.08</v>
      </c>
      <c r="F10" s="118">
        <f t="shared" si="1"/>
        <v>6.28</v>
      </c>
      <c r="G10" s="119"/>
      <c r="H10" s="114"/>
    </row>
    <row r="11" spans="1:168" s="29" customFormat="1" ht="12.75" customHeight="1" x14ac:dyDescent="0.2">
      <c r="A11" s="120">
        <v>926703</v>
      </c>
      <c r="B11" s="121" t="s">
        <v>96</v>
      </c>
      <c r="C11" s="121" t="s">
        <v>94</v>
      </c>
      <c r="D11" s="122">
        <v>3.2</v>
      </c>
      <c r="E11" s="118">
        <f t="shared" si="0"/>
        <v>6.08</v>
      </c>
      <c r="F11" s="118">
        <f t="shared" si="1"/>
        <v>6.28</v>
      </c>
      <c r="G11" s="119"/>
      <c r="H11" s="123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</row>
    <row r="12" spans="1:168" s="29" customFormat="1" ht="12.75" customHeight="1" x14ac:dyDescent="0.2">
      <c r="A12" s="120">
        <v>926704</v>
      </c>
      <c r="B12" s="121" t="s">
        <v>97</v>
      </c>
      <c r="C12" s="121" t="s">
        <v>94</v>
      </c>
      <c r="D12" s="122">
        <v>3.2</v>
      </c>
      <c r="E12" s="118">
        <f t="shared" si="0"/>
        <v>6.08</v>
      </c>
      <c r="F12" s="118">
        <f t="shared" si="1"/>
        <v>6.28</v>
      </c>
      <c r="G12" s="119"/>
      <c r="H12" s="123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</row>
    <row r="13" spans="1:168" s="29" customFormat="1" ht="12.75" customHeight="1" x14ac:dyDescent="0.2">
      <c r="A13" s="120">
        <v>926706</v>
      </c>
      <c r="B13" s="121" t="s">
        <v>98</v>
      </c>
      <c r="C13" s="121" t="s">
        <v>94</v>
      </c>
      <c r="D13" s="122">
        <v>3.2</v>
      </c>
      <c r="E13" s="118">
        <f t="shared" si="0"/>
        <v>6.08</v>
      </c>
      <c r="F13" s="118">
        <f t="shared" si="1"/>
        <v>6.28</v>
      </c>
      <c r="G13" s="119"/>
      <c r="H13" s="123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</row>
    <row r="14" spans="1:168" s="29" customFormat="1" ht="12.75" customHeight="1" x14ac:dyDescent="0.2">
      <c r="A14" s="120">
        <v>926801</v>
      </c>
      <c r="B14" s="121" t="s">
        <v>93</v>
      </c>
      <c r="C14" s="121" t="s">
        <v>99</v>
      </c>
      <c r="D14" s="122">
        <v>7.25</v>
      </c>
      <c r="E14" s="118">
        <f t="shared" si="0"/>
        <v>13.774999999999999</v>
      </c>
      <c r="F14" s="118">
        <f t="shared" si="1"/>
        <v>13.974999999999998</v>
      </c>
      <c r="G14" s="119"/>
      <c r="H14" s="123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</row>
    <row r="15" spans="1:168" s="29" customFormat="1" ht="12.75" customHeight="1" x14ac:dyDescent="0.2">
      <c r="A15" s="120">
        <v>926802</v>
      </c>
      <c r="B15" s="121" t="s">
        <v>95</v>
      </c>
      <c r="C15" s="121" t="s">
        <v>99</v>
      </c>
      <c r="D15" s="122">
        <v>7.25</v>
      </c>
      <c r="E15" s="118">
        <f t="shared" si="0"/>
        <v>13.774999999999999</v>
      </c>
      <c r="F15" s="118">
        <f t="shared" si="1"/>
        <v>13.974999999999998</v>
      </c>
      <c r="G15" s="119"/>
      <c r="H15" s="124"/>
    </row>
    <row r="16" spans="1:168" s="29" customFormat="1" ht="12.75" customHeight="1" x14ac:dyDescent="0.2">
      <c r="A16" s="120">
        <v>926803</v>
      </c>
      <c r="B16" s="121" t="s">
        <v>96</v>
      </c>
      <c r="C16" s="121" t="s">
        <v>99</v>
      </c>
      <c r="D16" s="122">
        <v>7.25</v>
      </c>
      <c r="E16" s="118">
        <f t="shared" si="0"/>
        <v>13.774999999999999</v>
      </c>
      <c r="F16" s="118">
        <f t="shared" si="1"/>
        <v>13.974999999999998</v>
      </c>
      <c r="G16" s="119"/>
      <c r="H16" s="123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</row>
    <row r="17" spans="1:168" s="29" customFormat="1" ht="12.75" customHeight="1" x14ac:dyDescent="0.2">
      <c r="A17" s="120">
        <v>926804</v>
      </c>
      <c r="B17" s="121" t="s">
        <v>97</v>
      </c>
      <c r="C17" s="121" t="s">
        <v>99</v>
      </c>
      <c r="D17" s="122">
        <v>7.25</v>
      </c>
      <c r="E17" s="118">
        <f t="shared" si="0"/>
        <v>13.774999999999999</v>
      </c>
      <c r="F17" s="118">
        <f t="shared" si="1"/>
        <v>13.974999999999998</v>
      </c>
      <c r="G17" s="119"/>
      <c r="H17" s="123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</row>
    <row r="18" spans="1:168" s="29" customFormat="1" ht="12.75" customHeight="1" x14ac:dyDescent="0.2">
      <c r="A18" s="120">
        <v>926806</v>
      </c>
      <c r="B18" s="121" t="s">
        <v>98</v>
      </c>
      <c r="C18" s="121" t="s">
        <v>99</v>
      </c>
      <c r="D18" s="122">
        <v>7.25</v>
      </c>
      <c r="E18" s="118">
        <f t="shared" si="0"/>
        <v>13.774999999999999</v>
      </c>
      <c r="F18" s="118">
        <f t="shared" si="1"/>
        <v>13.974999999999998</v>
      </c>
      <c r="G18" s="119"/>
      <c r="H18" s="124"/>
    </row>
    <row r="19" spans="1:168" s="29" customFormat="1" ht="12.75" customHeight="1" x14ac:dyDescent="0.2">
      <c r="A19" s="120">
        <v>930111</v>
      </c>
      <c r="B19" s="121" t="s">
        <v>100</v>
      </c>
      <c r="C19" s="121" t="s">
        <v>105</v>
      </c>
      <c r="D19" s="122">
        <v>2.4500000000000002</v>
      </c>
      <c r="E19" s="118">
        <f t="shared" si="0"/>
        <v>4.6550000000000002</v>
      </c>
      <c r="F19" s="118">
        <f t="shared" si="1"/>
        <v>4.8550000000000004</v>
      </c>
      <c r="G19" s="119"/>
      <c r="H19" s="124"/>
    </row>
    <row r="20" spans="1:168" s="29" customFormat="1" ht="12.75" customHeight="1" x14ac:dyDescent="0.2">
      <c r="A20" s="120">
        <v>930112</v>
      </c>
      <c r="B20" s="121" t="s">
        <v>101</v>
      </c>
      <c r="C20" s="121" t="s">
        <v>105</v>
      </c>
      <c r="D20" s="122">
        <v>2.4500000000000002</v>
      </c>
      <c r="E20" s="118">
        <f t="shared" si="0"/>
        <v>4.6550000000000002</v>
      </c>
      <c r="F20" s="118">
        <f t="shared" si="1"/>
        <v>4.8550000000000004</v>
      </c>
      <c r="G20" s="119"/>
      <c r="H20" s="124"/>
    </row>
    <row r="21" spans="1:168" s="29" customFormat="1" ht="12.75" customHeight="1" x14ac:dyDescent="0.2">
      <c r="A21" s="120">
        <v>930113</v>
      </c>
      <c r="B21" s="121" t="s">
        <v>102</v>
      </c>
      <c r="C21" s="121" t="s">
        <v>105</v>
      </c>
      <c r="D21" s="122">
        <v>3.29</v>
      </c>
      <c r="E21" s="118">
        <f t="shared" si="0"/>
        <v>6.2509999999999994</v>
      </c>
      <c r="F21" s="118">
        <f t="shared" si="1"/>
        <v>6.4509999999999996</v>
      </c>
      <c r="G21" s="119"/>
      <c r="H21" s="124"/>
    </row>
    <row r="22" spans="1:168" s="29" customFormat="1" ht="12.75" customHeight="1" x14ac:dyDescent="0.2">
      <c r="A22" s="120">
        <v>930116</v>
      </c>
      <c r="B22" s="121" t="s">
        <v>103</v>
      </c>
      <c r="C22" s="121" t="s">
        <v>106</v>
      </c>
      <c r="D22" s="122">
        <v>3.29</v>
      </c>
      <c r="E22" s="118">
        <f t="shared" si="0"/>
        <v>6.2509999999999994</v>
      </c>
      <c r="F22" s="118">
        <f t="shared" si="1"/>
        <v>6.4509999999999996</v>
      </c>
      <c r="G22" s="119"/>
      <c r="H22" s="124"/>
    </row>
    <row r="23" spans="1:168" s="29" customFormat="1" ht="12.75" customHeight="1" x14ac:dyDescent="0.2">
      <c r="A23" s="120">
        <v>930120</v>
      </c>
      <c r="B23" s="121" t="s">
        <v>104</v>
      </c>
      <c r="C23" s="121" t="s">
        <v>107</v>
      </c>
      <c r="D23" s="122">
        <v>2.4500000000000002</v>
      </c>
      <c r="E23" s="118">
        <f t="shared" si="0"/>
        <v>4.6550000000000002</v>
      </c>
      <c r="F23" s="118">
        <f t="shared" si="1"/>
        <v>4.8550000000000004</v>
      </c>
      <c r="G23" s="119"/>
      <c r="H23" s="124"/>
    </row>
    <row r="24" spans="1:168" s="29" customFormat="1" ht="12.75" customHeight="1" x14ac:dyDescent="0.2">
      <c r="A24" s="120">
        <v>930150</v>
      </c>
      <c r="B24" s="121" t="s">
        <v>108</v>
      </c>
      <c r="C24" s="121" t="s">
        <v>109</v>
      </c>
      <c r="D24" s="122">
        <v>3.65</v>
      </c>
      <c r="E24" s="118">
        <f t="shared" si="0"/>
        <v>6.9349999999999996</v>
      </c>
      <c r="F24" s="118">
        <f t="shared" si="1"/>
        <v>7.1349999999999998</v>
      </c>
      <c r="G24" s="119"/>
      <c r="H24" s="124"/>
    </row>
    <row r="25" spans="1:168" s="29" customFormat="1" ht="12.75" customHeight="1" x14ac:dyDescent="0.2">
      <c r="A25" s="120">
        <v>930153</v>
      </c>
      <c r="B25" s="121" t="s">
        <v>110</v>
      </c>
      <c r="C25" s="121" t="s">
        <v>109</v>
      </c>
      <c r="D25" s="122">
        <v>3.65</v>
      </c>
      <c r="E25" s="118">
        <f t="shared" si="0"/>
        <v>6.9349999999999996</v>
      </c>
      <c r="F25" s="118">
        <f t="shared" si="1"/>
        <v>7.1349999999999998</v>
      </c>
      <c r="G25" s="119"/>
      <c r="H25" s="124"/>
    </row>
    <row r="26" spans="1:168" s="29" customFormat="1" ht="12.75" customHeight="1" x14ac:dyDescent="0.2">
      <c r="A26" s="120">
        <v>930154</v>
      </c>
      <c r="B26" s="121" t="s">
        <v>111</v>
      </c>
      <c r="C26" s="121" t="s">
        <v>109</v>
      </c>
      <c r="D26" s="122">
        <v>3.65</v>
      </c>
      <c r="E26" s="118">
        <f t="shared" si="0"/>
        <v>6.9349999999999996</v>
      </c>
      <c r="F26" s="118">
        <f t="shared" si="1"/>
        <v>7.1349999999999998</v>
      </c>
      <c r="G26" s="119"/>
      <c r="H26" s="123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</row>
    <row r="27" spans="1:168" s="29" customFormat="1" ht="12.75" customHeight="1" x14ac:dyDescent="0.2">
      <c r="A27" s="120">
        <v>930157</v>
      </c>
      <c r="B27" s="121" t="s">
        <v>112</v>
      </c>
      <c r="C27" s="121" t="s">
        <v>109</v>
      </c>
      <c r="D27" s="122">
        <v>3.65</v>
      </c>
      <c r="E27" s="118">
        <f t="shared" si="0"/>
        <v>6.9349999999999996</v>
      </c>
      <c r="F27" s="118">
        <f t="shared" si="1"/>
        <v>7.1349999999999998</v>
      </c>
      <c r="G27" s="119"/>
      <c r="H27" s="123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/>
      <c r="CL27" s="28"/>
      <c r="CM27" s="28"/>
      <c r="CN27" s="28"/>
      <c r="CO27" s="28"/>
      <c r="CP27" s="28"/>
      <c r="CQ27" s="28"/>
      <c r="CR27" s="28"/>
      <c r="CS27" s="28"/>
      <c r="CT27" s="28"/>
      <c r="CU27" s="28"/>
      <c r="CV27" s="28"/>
      <c r="CW27" s="28"/>
      <c r="CX27" s="28"/>
      <c r="CY27" s="28"/>
      <c r="CZ27" s="28"/>
      <c r="DA27" s="28"/>
      <c r="DB27" s="28"/>
      <c r="DC27" s="28"/>
      <c r="DD27" s="28"/>
      <c r="DE27" s="28"/>
      <c r="DF27" s="28"/>
      <c r="DG27" s="28"/>
      <c r="DH27" s="28"/>
      <c r="DI27" s="28"/>
      <c r="DJ27" s="28"/>
      <c r="DK27" s="28"/>
      <c r="DL27" s="28"/>
      <c r="DM27" s="28"/>
      <c r="DN27" s="28"/>
      <c r="DO27" s="28"/>
      <c r="DP27" s="28"/>
      <c r="DQ27" s="28"/>
      <c r="DR27" s="28"/>
      <c r="DS27" s="28"/>
      <c r="DT27" s="28"/>
      <c r="DU27" s="28"/>
      <c r="DV27" s="28"/>
      <c r="DW27" s="28"/>
      <c r="DX27" s="28"/>
      <c r="DY27" s="28"/>
      <c r="DZ27" s="28"/>
      <c r="EA27" s="28"/>
      <c r="EB27" s="28"/>
      <c r="EC27" s="28"/>
      <c r="ED27" s="28"/>
      <c r="EE27" s="28"/>
      <c r="EF27" s="28"/>
      <c r="EG27" s="28"/>
      <c r="EH27" s="28"/>
      <c r="EI27" s="28"/>
      <c r="EJ27" s="28"/>
      <c r="EK27" s="28"/>
      <c r="EL27" s="28"/>
      <c r="EM27" s="28"/>
      <c r="EN27" s="28"/>
      <c r="EO27" s="28"/>
      <c r="EP27" s="28"/>
      <c r="EQ27" s="28"/>
      <c r="ER27" s="28"/>
      <c r="ES27" s="28"/>
      <c r="ET27" s="28"/>
      <c r="EU27" s="28"/>
      <c r="EV27" s="28"/>
      <c r="EW27" s="28"/>
      <c r="EX27" s="28"/>
      <c r="EY27" s="28"/>
      <c r="EZ27" s="28"/>
      <c r="FA27" s="28"/>
      <c r="FB27" s="28"/>
      <c r="FC27" s="28"/>
      <c r="FD27" s="28"/>
      <c r="FE27" s="28"/>
      <c r="FF27" s="28"/>
      <c r="FG27" s="28"/>
      <c r="FH27" s="28"/>
      <c r="FI27" s="28"/>
      <c r="FJ27" s="28"/>
      <c r="FK27" s="28"/>
      <c r="FL27" s="28"/>
    </row>
    <row r="28" spans="1:168" s="29" customFormat="1" ht="12.75" customHeight="1" x14ac:dyDescent="0.2">
      <c r="A28" s="120">
        <v>930158</v>
      </c>
      <c r="B28" s="121" t="s">
        <v>113</v>
      </c>
      <c r="C28" s="121" t="s">
        <v>114</v>
      </c>
      <c r="D28" s="122">
        <v>3.65</v>
      </c>
      <c r="E28" s="118">
        <f t="shared" si="0"/>
        <v>6.9349999999999996</v>
      </c>
      <c r="F28" s="118">
        <f t="shared" si="1"/>
        <v>7.1349999999999998</v>
      </c>
      <c r="G28" s="119"/>
      <c r="H28" s="123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28"/>
      <c r="EG28" s="28"/>
      <c r="EH28" s="28"/>
      <c r="EI28" s="28"/>
      <c r="EJ28" s="28"/>
      <c r="EK28" s="28"/>
      <c r="EL28" s="28"/>
      <c r="EM28" s="28"/>
      <c r="EN28" s="28"/>
      <c r="EO28" s="28"/>
      <c r="EP28" s="28"/>
      <c r="EQ28" s="28"/>
      <c r="ER28" s="28"/>
      <c r="ES28" s="28"/>
      <c r="ET28" s="28"/>
      <c r="EU28" s="28"/>
      <c r="EV28" s="28"/>
      <c r="EW28" s="28"/>
      <c r="EX28" s="28"/>
      <c r="EY28" s="28"/>
      <c r="EZ28" s="28"/>
      <c r="FA28" s="28"/>
      <c r="FB28" s="28"/>
      <c r="FC28" s="28"/>
      <c r="FD28" s="28"/>
      <c r="FE28" s="28"/>
      <c r="FF28" s="28"/>
      <c r="FG28" s="28"/>
      <c r="FH28" s="28"/>
      <c r="FI28" s="28"/>
      <c r="FJ28" s="28"/>
      <c r="FK28" s="28"/>
      <c r="FL28" s="28"/>
    </row>
    <row r="29" spans="1:168" x14ac:dyDescent="0.2">
      <c r="A29" s="120">
        <v>940500</v>
      </c>
      <c r="B29" s="121" t="s">
        <v>115</v>
      </c>
      <c r="C29" s="121" t="s">
        <v>116</v>
      </c>
      <c r="D29" s="122">
        <v>4.09</v>
      </c>
      <c r="E29" s="118">
        <f t="shared" si="0"/>
        <v>7.770999999999999</v>
      </c>
      <c r="F29" s="118">
        <f t="shared" si="1"/>
        <v>7.9709999999999992</v>
      </c>
      <c r="G29" s="125"/>
      <c r="H29" s="114"/>
    </row>
    <row r="30" spans="1:168" x14ac:dyDescent="0.2">
      <c r="A30" s="120">
        <v>940501</v>
      </c>
      <c r="B30" s="121" t="s">
        <v>117</v>
      </c>
      <c r="C30" s="121" t="s">
        <v>116</v>
      </c>
      <c r="D30" s="122">
        <v>4.09</v>
      </c>
      <c r="E30" s="118">
        <f t="shared" si="0"/>
        <v>7.770999999999999</v>
      </c>
      <c r="F30" s="118">
        <f t="shared" si="1"/>
        <v>7.9709999999999992</v>
      </c>
      <c r="G30" s="125"/>
      <c r="H30" s="114"/>
    </row>
    <row r="31" spans="1:168" x14ac:dyDescent="0.2">
      <c r="A31" s="120">
        <v>940502</v>
      </c>
      <c r="B31" s="121" t="s">
        <v>118</v>
      </c>
      <c r="C31" s="121" t="s">
        <v>116</v>
      </c>
      <c r="D31" s="122">
        <v>4.09</v>
      </c>
      <c r="E31" s="118">
        <f t="shared" si="0"/>
        <v>7.770999999999999</v>
      </c>
      <c r="F31" s="118">
        <f t="shared" si="1"/>
        <v>7.9709999999999992</v>
      </c>
      <c r="G31" s="125"/>
      <c r="H31" s="114"/>
    </row>
    <row r="32" spans="1:168" x14ac:dyDescent="0.2">
      <c r="A32" s="120">
        <v>940503</v>
      </c>
      <c r="B32" s="121" t="s">
        <v>119</v>
      </c>
      <c r="C32" s="121" t="s">
        <v>116</v>
      </c>
      <c r="D32" s="122">
        <v>3.28</v>
      </c>
      <c r="E32" s="118">
        <f t="shared" si="0"/>
        <v>6.2319999999999993</v>
      </c>
      <c r="F32" s="118">
        <f t="shared" si="1"/>
        <v>6.4319999999999995</v>
      </c>
      <c r="G32" s="125"/>
      <c r="H32" s="114"/>
    </row>
    <row r="33" spans="1:8" x14ac:dyDescent="0.2">
      <c r="A33" s="120">
        <v>940504</v>
      </c>
      <c r="B33" s="121" t="s">
        <v>120</v>
      </c>
      <c r="C33" s="121" t="s">
        <v>116</v>
      </c>
      <c r="D33" s="122">
        <v>3.28</v>
      </c>
      <c r="E33" s="118">
        <f t="shared" si="0"/>
        <v>6.2319999999999993</v>
      </c>
      <c r="F33" s="118">
        <f t="shared" si="1"/>
        <v>6.4319999999999995</v>
      </c>
      <c r="G33" s="125"/>
      <c r="H33" s="114"/>
    </row>
    <row r="34" spans="1:8" x14ac:dyDescent="0.2">
      <c r="A34" s="120">
        <v>940505</v>
      </c>
      <c r="B34" s="121" t="s">
        <v>121</v>
      </c>
      <c r="C34" s="121" t="s">
        <v>116</v>
      </c>
      <c r="D34" s="122">
        <v>4.75</v>
      </c>
      <c r="E34" s="118">
        <f t="shared" si="0"/>
        <v>9.0250000000000004</v>
      </c>
      <c r="F34" s="118">
        <f t="shared" si="1"/>
        <v>9.2249999999999996</v>
      </c>
      <c r="G34" s="125"/>
      <c r="H34" s="114"/>
    </row>
    <row r="35" spans="1:8" x14ac:dyDescent="0.2">
      <c r="A35" s="120">
        <v>940506</v>
      </c>
      <c r="B35" s="121" t="s">
        <v>122</v>
      </c>
      <c r="C35" s="121" t="s">
        <v>116</v>
      </c>
      <c r="D35" s="122">
        <v>4.75</v>
      </c>
      <c r="E35" s="118">
        <f t="shared" si="0"/>
        <v>9.0250000000000004</v>
      </c>
      <c r="F35" s="118">
        <f t="shared" si="1"/>
        <v>9.2249999999999996</v>
      </c>
      <c r="G35" s="125"/>
      <c r="H35" s="114"/>
    </row>
    <row r="36" spans="1:8" x14ac:dyDescent="0.2">
      <c r="A36" s="120">
        <v>940507</v>
      </c>
      <c r="B36" s="121" t="s">
        <v>123</v>
      </c>
      <c r="C36" s="121" t="s">
        <v>116</v>
      </c>
      <c r="D36" s="122">
        <v>4.75</v>
      </c>
      <c r="E36" s="118">
        <f t="shared" si="0"/>
        <v>9.0250000000000004</v>
      </c>
      <c r="F36" s="118">
        <f t="shared" si="1"/>
        <v>9.2249999999999996</v>
      </c>
      <c r="G36" s="125"/>
      <c r="H36" s="114"/>
    </row>
    <row r="37" spans="1:8" x14ac:dyDescent="0.2">
      <c r="A37" s="120">
        <v>940510</v>
      </c>
      <c r="B37" s="121" t="s">
        <v>115</v>
      </c>
      <c r="C37" s="121" t="s">
        <v>124</v>
      </c>
      <c r="D37" s="122">
        <v>5.21</v>
      </c>
      <c r="E37" s="118">
        <f t="shared" si="0"/>
        <v>9.8989999999999991</v>
      </c>
      <c r="F37" s="118">
        <f t="shared" si="1"/>
        <v>10.098999999999998</v>
      </c>
      <c r="G37" s="125"/>
      <c r="H37" s="114"/>
    </row>
    <row r="38" spans="1:8" x14ac:dyDescent="0.2">
      <c r="A38" s="120">
        <v>940511</v>
      </c>
      <c r="B38" s="121" t="s">
        <v>117</v>
      </c>
      <c r="C38" s="121" t="s">
        <v>124</v>
      </c>
      <c r="D38" s="122">
        <v>5.21</v>
      </c>
      <c r="E38" s="118">
        <f t="shared" si="0"/>
        <v>9.8989999999999991</v>
      </c>
      <c r="F38" s="118">
        <f t="shared" si="1"/>
        <v>10.098999999999998</v>
      </c>
      <c r="G38" s="125"/>
      <c r="H38" s="114"/>
    </row>
    <row r="39" spans="1:8" x14ac:dyDescent="0.2">
      <c r="A39" s="120">
        <v>940512</v>
      </c>
      <c r="B39" s="121" t="s">
        <v>118</v>
      </c>
      <c r="C39" s="121" t="s">
        <v>124</v>
      </c>
      <c r="D39" s="122">
        <v>5.21</v>
      </c>
      <c r="E39" s="118">
        <f t="shared" si="0"/>
        <v>9.8989999999999991</v>
      </c>
      <c r="F39" s="118">
        <f t="shared" si="1"/>
        <v>10.098999999999998</v>
      </c>
      <c r="G39" s="125"/>
      <c r="H39" s="114"/>
    </row>
    <row r="40" spans="1:8" x14ac:dyDescent="0.2">
      <c r="A40" s="120">
        <v>940513</v>
      </c>
      <c r="B40" s="121" t="s">
        <v>119</v>
      </c>
      <c r="C40" s="121" t="s">
        <v>124</v>
      </c>
      <c r="D40" s="122">
        <v>4.05</v>
      </c>
      <c r="E40" s="118">
        <f t="shared" si="0"/>
        <v>7.6949999999999994</v>
      </c>
      <c r="F40" s="118">
        <f t="shared" si="1"/>
        <v>7.8949999999999996</v>
      </c>
      <c r="G40" s="125"/>
      <c r="H40" s="114"/>
    </row>
    <row r="41" spans="1:8" x14ac:dyDescent="0.2">
      <c r="A41" s="120">
        <v>940514</v>
      </c>
      <c r="B41" s="121" t="s">
        <v>120</v>
      </c>
      <c r="C41" s="121" t="s">
        <v>124</v>
      </c>
      <c r="D41" s="122">
        <v>4.05</v>
      </c>
      <c r="E41" s="118">
        <f t="shared" si="0"/>
        <v>7.6949999999999994</v>
      </c>
      <c r="F41" s="118">
        <f t="shared" si="1"/>
        <v>7.8949999999999996</v>
      </c>
      <c r="G41" s="125"/>
      <c r="H41" s="114"/>
    </row>
    <row r="42" spans="1:8" x14ac:dyDescent="0.2">
      <c r="A42" s="120">
        <v>940515</v>
      </c>
      <c r="B42" s="121" t="s">
        <v>121</v>
      </c>
      <c r="C42" s="121" t="s">
        <v>124</v>
      </c>
      <c r="D42" s="122">
        <v>6.05</v>
      </c>
      <c r="E42" s="118">
        <f t="shared" si="0"/>
        <v>11.494999999999999</v>
      </c>
      <c r="F42" s="118">
        <f t="shared" si="1"/>
        <v>11.694999999999999</v>
      </c>
      <c r="G42" s="125"/>
      <c r="H42" s="114"/>
    </row>
    <row r="43" spans="1:8" x14ac:dyDescent="0.2">
      <c r="A43" s="120">
        <v>940516</v>
      </c>
      <c r="B43" s="121" t="s">
        <v>122</v>
      </c>
      <c r="C43" s="121" t="s">
        <v>124</v>
      </c>
      <c r="D43" s="122">
        <v>6.05</v>
      </c>
      <c r="E43" s="118">
        <f t="shared" si="0"/>
        <v>11.494999999999999</v>
      </c>
      <c r="F43" s="118">
        <f t="shared" si="1"/>
        <v>11.694999999999999</v>
      </c>
      <c r="G43" s="125"/>
      <c r="H43" s="114"/>
    </row>
    <row r="44" spans="1:8" x14ac:dyDescent="0.2">
      <c r="A44" s="120">
        <v>940517</v>
      </c>
      <c r="B44" s="121" t="s">
        <v>123</v>
      </c>
      <c r="C44" s="121" t="s">
        <v>124</v>
      </c>
      <c r="D44" s="122">
        <v>6.05</v>
      </c>
      <c r="E44" s="118">
        <f t="shared" si="0"/>
        <v>11.494999999999999</v>
      </c>
      <c r="F44" s="118">
        <f t="shared" si="1"/>
        <v>11.694999999999999</v>
      </c>
      <c r="G44" s="125"/>
      <c r="H44" s="114"/>
    </row>
    <row r="45" spans="1:8" x14ac:dyDescent="0.2">
      <c r="A45" s="120">
        <v>940520</v>
      </c>
      <c r="B45" s="121" t="s">
        <v>115</v>
      </c>
      <c r="C45" s="121" t="s">
        <v>125</v>
      </c>
      <c r="D45" s="122">
        <v>6.7</v>
      </c>
      <c r="E45" s="118">
        <f t="shared" si="0"/>
        <v>12.73</v>
      </c>
      <c r="F45" s="118">
        <f t="shared" si="1"/>
        <v>12.93</v>
      </c>
      <c r="G45" s="125"/>
      <c r="H45" s="114"/>
    </row>
    <row r="46" spans="1:8" x14ac:dyDescent="0.2">
      <c r="A46" s="120">
        <v>940521</v>
      </c>
      <c r="B46" s="121" t="s">
        <v>117</v>
      </c>
      <c r="C46" s="121" t="s">
        <v>125</v>
      </c>
      <c r="D46" s="122">
        <v>6.7</v>
      </c>
      <c r="E46" s="118">
        <f t="shared" si="0"/>
        <v>12.73</v>
      </c>
      <c r="F46" s="118">
        <f t="shared" si="1"/>
        <v>12.93</v>
      </c>
      <c r="G46" s="125"/>
      <c r="H46" s="114"/>
    </row>
    <row r="47" spans="1:8" x14ac:dyDescent="0.2">
      <c r="A47" s="120">
        <v>940522</v>
      </c>
      <c r="B47" s="121" t="s">
        <v>118</v>
      </c>
      <c r="C47" s="121" t="s">
        <v>125</v>
      </c>
      <c r="D47" s="122">
        <v>6.7</v>
      </c>
      <c r="E47" s="118">
        <f t="shared" si="0"/>
        <v>12.73</v>
      </c>
      <c r="F47" s="118">
        <f t="shared" si="1"/>
        <v>12.93</v>
      </c>
      <c r="G47" s="125"/>
      <c r="H47" s="114"/>
    </row>
    <row r="48" spans="1:8" x14ac:dyDescent="0.2">
      <c r="A48" s="120">
        <v>940523</v>
      </c>
      <c r="B48" s="121" t="s">
        <v>119</v>
      </c>
      <c r="C48" s="121" t="s">
        <v>125</v>
      </c>
      <c r="D48" s="122">
        <v>5.66</v>
      </c>
      <c r="E48" s="118">
        <f t="shared" si="0"/>
        <v>10.754</v>
      </c>
      <c r="F48" s="118">
        <f t="shared" si="1"/>
        <v>10.953999999999999</v>
      </c>
      <c r="G48" s="125"/>
      <c r="H48" s="114"/>
    </row>
    <row r="49" spans="1:8" x14ac:dyDescent="0.2">
      <c r="A49" s="120">
        <v>940524</v>
      </c>
      <c r="B49" s="121" t="s">
        <v>120</v>
      </c>
      <c r="C49" s="121" t="s">
        <v>125</v>
      </c>
      <c r="D49" s="122">
        <v>5.66</v>
      </c>
      <c r="E49" s="118">
        <f t="shared" si="0"/>
        <v>10.754</v>
      </c>
      <c r="F49" s="118">
        <f t="shared" si="1"/>
        <v>10.953999999999999</v>
      </c>
      <c r="G49" s="125"/>
      <c r="H49" s="114"/>
    </row>
    <row r="50" spans="1:8" x14ac:dyDescent="0.2">
      <c r="A50" s="120">
        <v>940525</v>
      </c>
      <c r="B50" s="121" t="s">
        <v>121</v>
      </c>
      <c r="C50" s="121" t="s">
        <v>125</v>
      </c>
      <c r="D50" s="122">
        <v>7.87</v>
      </c>
      <c r="E50" s="118">
        <f t="shared" si="0"/>
        <v>14.952999999999999</v>
      </c>
      <c r="F50" s="118">
        <f t="shared" si="1"/>
        <v>15.152999999999999</v>
      </c>
      <c r="G50" s="125"/>
      <c r="H50" s="114"/>
    </row>
    <row r="51" spans="1:8" x14ac:dyDescent="0.2">
      <c r="A51" s="120">
        <v>940526</v>
      </c>
      <c r="B51" s="121" t="s">
        <v>122</v>
      </c>
      <c r="C51" s="121" t="s">
        <v>125</v>
      </c>
      <c r="D51" s="122">
        <v>7.87</v>
      </c>
      <c r="E51" s="118">
        <f t="shared" si="0"/>
        <v>14.952999999999999</v>
      </c>
      <c r="F51" s="118">
        <f t="shared" si="1"/>
        <v>15.152999999999999</v>
      </c>
      <c r="G51" s="125"/>
      <c r="H51" s="114"/>
    </row>
    <row r="52" spans="1:8" x14ac:dyDescent="0.2">
      <c r="A52" s="120">
        <v>940527</v>
      </c>
      <c r="B52" s="121" t="s">
        <v>123</v>
      </c>
      <c r="C52" s="121" t="s">
        <v>125</v>
      </c>
      <c r="D52" s="122">
        <v>7.87</v>
      </c>
      <c r="E52" s="118">
        <f t="shared" si="0"/>
        <v>14.952999999999999</v>
      </c>
      <c r="F52" s="118">
        <f t="shared" si="1"/>
        <v>15.152999999999999</v>
      </c>
      <c r="G52" s="125"/>
      <c r="H52" s="114"/>
    </row>
    <row r="53" spans="1:8" x14ac:dyDescent="0.2">
      <c r="A53" s="120">
        <v>940530</v>
      </c>
      <c r="B53" s="121" t="s">
        <v>115</v>
      </c>
      <c r="C53" s="121" t="s">
        <v>126</v>
      </c>
      <c r="D53" s="122">
        <v>1.59</v>
      </c>
      <c r="E53" s="118">
        <f t="shared" si="0"/>
        <v>3.0209999999999999</v>
      </c>
      <c r="F53" s="118">
        <f t="shared" si="1"/>
        <v>3.2210000000000001</v>
      </c>
      <c r="G53" s="125"/>
      <c r="H53" s="114"/>
    </row>
    <row r="54" spans="1:8" x14ac:dyDescent="0.2">
      <c r="A54" s="120">
        <v>940531</v>
      </c>
      <c r="B54" s="121" t="s">
        <v>117</v>
      </c>
      <c r="C54" s="121" t="s">
        <v>127</v>
      </c>
      <c r="D54" s="122">
        <v>1.59</v>
      </c>
      <c r="E54" s="118">
        <f t="shared" si="0"/>
        <v>3.0209999999999999</v>
      </c>
      <c r="F54" s="118">
        <f t="shared" si="1"/>
        <v>3.2210000000000001</v>
      </c>
      <c r="G54" s="125"/>
      <c r="H54" s="114"/>
    </row>
    <row r="55" spans="1:8" x14ac:dyDescent="0.2">
      <c r="A55" s="120">
        <v>940532</v>
      </c>
      <c r="B55" s="121" t="s">
        <v>118</v>
      </c>
      <c r="C55" s="121" t="s">
        <v>127</v>
      </c>
      <c r="D55" s="122">
        <v>1.59</v>
      </c>
      <c r="E55" s="118">
        <f t="shared" si="0"/>
        <v>3.0209999999999999</v>
      </c>
      <c r="F55" s="118">
        <f t="shared" si="1"/>
        <v>3.2210000000000001</v>
      </c>
      <c r="G55" s="125"/>
      <c r="H55" s="114"/>
    </row>
    <row r="56" spans="1:8" x14ac:dyDescent="0.2">
      <c r="A56" s="120">
        <v>940533</v>
      </c>
      <c r="B56" s="121" t="s">
        <v>119</v>
      </c>
      <c r="C56" s="121" t="s">
        <v>127</v>
      </c>
      <c r="D56" s="122">
        <v>1.59</v>
      </c>
      <c r="E56" s="118">
        <f t="shared" si="0"/>
        <v>3.0209999999999999</v>
      </c>
      <c r="F56" s="118">
        <f t="shared" si="1"/>
        <v>3.2210000000000001</v>
      </c>
      <c r="G56" s="125"/>
      <c r="H56" s="114"/>
    </row>
    <row r="57" spans="1:8" x14ac:dyDescent="0.2">
      <c r="A57" s="120">
        <v>940534</v>
      </c>
      <c r="B57" s="121" t="s">
        <v>120</v>
      </c>
      <c r="C57" s="121" t="s">
        <v>127</v>
      </c>
      <c r="D57" s="122">
        <v>1.59</v>
      </c>
      <c r="E57" s="118">
        <f t="shared" si="0"/>
        <v>3.0209999999999999</v>
      </c>
      <c r="F57" s="118">
        <f t="shared" si="1"/>
        <v>3.2210000000000001</v>
      </c>
      <c r="G57" s="125"/>
      <c r="H57" s="114"/>
    </row>
    <row r="58" spans="1:8" x14ac:dyDescent="0.2">
      <c r="A58" s="120">
        <v>940535</v>
      </c>
      <c r="B58" s="121" t="s">
        <v>121</v>
      </c>
      <c r="C58" s="121" t="s">
        <v>127</v>
      </c>
      <c r="D58" s="122">
        <v>1.59</v>
      </c>
      <c r="E58" s="118">
        <f t="shared" si="0"/>
        <v>3.0209999999999999</v>
      </c>
      <c r="F58" s="118">
        <f t="shared" si="1"/>
        <v>3.2210000000000001</v>
      </c>
      <c r="G58" s="125"/>
      <c r="H58" s="114"/>
    </row>
    <row r="59" spans="1:8" x14ac:dyDescent="0.2">
      <c r="A59" s="120">
        <v>940536</v>
      </c>
      <c r="B59" s="121" t="s">
        <v>122</v>
      </c>
      <c r="C59" s="121" t="s">
        <v>127</v>
      </c>
      <c r="D59" s="122">
        <v>1.59</v>
      </c>
      <c r="E59" s="118">
        <f t="shared" si="0"/>
        <v>3.0209999999999999</v>
      </c>
      <c r="F59" s="118">
        <f t="shared" si="1"/>
        <v>3.2210000000000001</v>
      </c>
      <c r="G59" s="125"/>
      <c r="H59" s="114"/>
    </row>
    <row r="60" spans="1:8" x14ac:dyDescent="0.2">
      <c r="A60" s="120">
        <v>940537</v>
      </c>
      <c r="B60" s="121" t="s">
        <v>123</v>
      </c>
      <c r="C60" s="121" t="s">
        <v>127</v>
      </c>
      <c r="D60" s="122">
        <v>1.59</v>
      </c>
      <c r="E60" s="118">
        <f t="shared" si="0"/>
        <v>3.0209999999999999</v>
      </c>
      <c r="F60" s="118">
        <f t="shared" si="1"/>
        <v>3.2210000000000001</v>
      </c>
      <c r="G60" s="125"/>
      <c r="H60" s="114"/>
    </row>
    <row r="61" spans="1:8" x14ac:dyDescent="0.2">
      <c r="A61" s="120">
        <v>940540</v>
      </c>
      <c r="B61" s="121" t="s">
        <v>115</v>
      </c>
      <c r="C61" s="121" t="s">
        <v>128</v>
      </c>
      <c r="D61" s="122">
        <v>1.8</v>
      </c>
      <c r="E61" s="118">
        <f t="shared" si="0"/>
        <v>3.42</v>
      </c>
      <c r="F61" s="118">
        <f t="shared" si="1"/>
        <v>3.62</v>
      </c>
      <c r="G61" s="125"/>
      <c r="H61" s="114"/>
    </row>
    <row r="62" spans="1:8" x14ac:dyDescent="0.2">
      <c r="A62" s="120">
        <v>940541</v>
      </c>
      <c r="B62" s="121" t="s">
        <v>117</v>
      </c>
      <c r="C62" s="121" t="s">
        <v>128</v>
      </c>
      <c r="D62" s="122">
        <v>1.8</v>
      </c>
      <c r="E62" s="118">
        <f t="shared" si="0"/>
        <v>3.42</v>
      </c>
      <c r="F62" s="118">
        <f t="shared" si="1"/>
        <v>3.62</v>
      </c>
      <c r="G62" s="125"/>
      <c r="H62" s="114"/>
    </row>
    <row r="63" spans="1:8" x14ac:dyDescent="0.2">
      <c r="A63" s="120">
        <v>940542</v>
      </c>
      <c r="B63" s="121" t="s">
        <v>118</v>
      </c>
      <c r="C63" s="121" t="s">
        <v>128</v>
      </c>
      <c r="D63" s="122">
        <v>1.8</v>
      </c>
      <c r="E63" s="118">
        <f t="shared" si="0"/>
        <v>3.42</v>
      </c>
      <c r="F63" s="118">
        <f t="shared" si="1"/>
        <v>3.62</v>
      </c>
      <c r="G63" s="125"/>
      <c r="H63" s="114"/>
    </row>
    <row r="64" spans="1:8" x14ac:dyDescent="0.2">
      <c r="A64" s="120">
        <v>940543</v>
      </c>
      <c r="B64" s="121" t="s">
        <v>119</v>
      </c>
      <c r="C64" s="121" t="s">
        <v>128</v>
      </c>
      <c r="D64" s="122">
        <v>1.8</v>
      </c>
      <c r="E64" s="118">
        <f t="shared" si="0"/>
        <v>3.42</v>
      </c>
      <c r="F64" s="118">
        <f t="shared" si="1"/>
        <v>3.62</v>
      </c>
      <c r="G64" s="125"/>
      <c r="H64" s="114"/>
    </row>
    <row r="65" spans="1:8" x14ac:dyDescent="0.2">
      <c r="A65" s="120">
        <v>940544</v>
      </c>
      <c r="B65" s="121" t="s">
        <v>120</v>
      </c>
      <c r="C65" s="121" t="s">
        <v>128</v>
      </c>
      <c r="D65" s="122">
        <v>1.8</v>
      </c>
      <c r="E65" s="118">
        <f t="shared" si="0"/>
        <v>3.42</v>
      </c>
      <c r="F65" s="118">
        <f t="shared" si="1"/>
        <v>3.62</v>
      </c>
      <c r="G65" s="125"/>
      <c r="H65" s="114"/>
    </row>
    <row r="66" spans="1:8" x14ac:dyDescent="0.2">
      <c r="A66" s="120">
        <v>940546</v>
      </c>
      <c r="B66" s="121" t="s">
        <v>122</v>
      </c>
      <c r="C66" s="121" t="s">
        <v>128</v>
      </c>
      <c r="D66" s="122">
        <v>1.8</v>
      </c>
      <c r="E66" s="118">
        <f t="shared" si="0"/>
        <v>3.42</v>
      </c>
      <c r="F66" s="118">
        <f t="shared" si="1"/>
        <v>3.62</v>
      </c>
      <c r="G66" s="125"/>
      <c r="H66" s="114"/>
    </row>
    <row r="67" spans="1:8" x14ac:dyDescent="0.2">
      <c r="A67" s="120">
        <v>940547</v>
      </c>
      <c r="B67" s="121" t="s">
        <v>123</v>
      </c>
      <c r="C67" s="121" t="s">
        <v>128</v>
      </c>
      <c r="D67" s="122">
        <v>1.8</v>
      </c>
      <c r="E67" s="118">
        <f t="shared" ref="E67:E130" si="2">D67*1.9</f>
        <v>3.42</v>
      </c>
      <c r="F67" s="118">
        <f t="shared" ref="F67:F130" si="3">E67+20%</f>
        <v>3.62</v>
      </c>
      <c r="G67" s="125"/>
      <c r="H67" s="114"/>
    </row>
    <row r="68" spans="1:8" x14ac:dyDescent="0.2">
      <c r="A68" s="120">
        <v>940560</v>
      </c>
      <c r="B68" s="121" t="s">
        <v>115</v>
      </c>
      <c r="C68" s="121" t="s">
        <v>129</v>
      </c>
      <c r="D68" s="122">
        <v>4.38</v>
      </c>
      <c r="E68" s="118">
        <f t="shared" si="2"/>
        <v>8.3219999999999992</v>
      </c>
      <c r="F68" s="118">
        <f t="shared" si="3"/>
        <v>8.5219999999999985</v>
      </c>
      <c r="G68" s="125"/>
      <c r="H68" s="114"/>
    </row>
    <row r="69" spans="1:8" x14ac:dyDescent="0.2">
      <c r="A69" s="120">
        <v>940561</v>
      </c>
      <c r="B69" s="121" t="s">
        <v>117</v>
      </c>
      <c r="C69" s="121" t="s">
        <v>129</v>
      </c>
      <c r="D69" s="122">
        <v>4.38</v>
      </c>
      <c r="E69" s="118">
        <f t="shared" si="2"/>
        <v>8.3219999999999992</v>
      </c>
      <c r="F69" s="118">
        <f t="shared" si="3"/>
        <v>8.5219999999999985</v>
      </c>
      <c r="G69" s="125"/>
      <c r="H69" s="114"/>
    </row>
    <row r="70" spans="1:8" x14ac:dyDescent="0.2">
      <c r="A70" s="120">
        <v>940562</v>
      </c>
      <c r="B70" s="121" t="s">
        <v>118</v>
      </c>
      <c r="C70" s="121" t="s">
        <v>129</v>
      </c>
      <c r="D70" s="122">
        <v>4.38</v>
      </c>
      <c r="E70" s="118">
        <f t="shared" si="2"/>
        <v>8.3219999999999992</v>
      </c>
      <c r="F70" s="118">
        <f t="shared" si="3"/>
        <v>8.5219999999999985</v>
      </c>
      <c r="G70" s="125"/>
      <c r="H70" s="114"/>
    </row>
    <row r="71" spans="1:8" x14ac:dyDescent="0.2">
      <c r="A71" s="120">
        <v>940563</v>
      </c>
      <c r="B71" s="121" t="s">
        <v>119</v>
      </c>
      <c r="C71" s="121" t="s">
        <v>129</v>
      </c>
      <c r="D71" s="122">
        <v>2.71</v>
      </c>
      <c r="E71" s="118">
        <f t="shared" si="2"/>
        <v>5.149</v>
      </c>
      <c r="F71" s="118">
        <f t="shared" si="3"/>
        <v>5.3490000000000002</v>
      </c>
      <c r="G71" s="125"/>
      <c r="H71" s="114"/>
    </row>
    <row r="72" spans="1:8" x14ac:dyDescent="0.2">
      <c r="A72" s="120">
        <v>940564</v>
      </c>
      <c r="B72" s="121" t="s">
        <v>120</v>
      </c>
      <c r="C72" s="121" t="s">
        <v>129</v>
      </c>
      <c r="D72" s="122">
        <v>2.71</v>
      </c>
      <c r="E72" s="118">
        <f t="shared" si="2"/>
        <v>5.149</v>
      </c>
      <c r="F72" s="118">
        <f t="shared" si="3"/>
        <v>5.3490000000000002</v>
      </c>
      <c r="G72" s="125"/>
      <c r="H72" s="114"/>
    </row>
    <row r="73" spans="1:8" x14ac:dyDescent="0.2">
      <c r="A73" s="120">
        <v>940565</v>
      </c>
      <c r="B73" s="121" t="s">
        <v>121</v>
      </c>
      <c r="C73" s="121" t="s">
        <v>129</v>
      </c>
      <c r="D73" s="122">
        <v>4.76</v>
      </c>
      <c r="E73" s="118">
        <f t="shared" si="2"/>
        <v>9.0439999999999987</v>
      </c>
      <c r="F73" s="118">
        <f t="shared" si="3"/>
        <v>9.243999999999998</v>
      </c>
      <c r="G73" s="125"/>
      <c r="H73" s="114"/>
    </row>
    <row r="74" spans="1:8" x14ac:dyDescent="0.2">
      <c r="A74" s="120">
        <v>940566</v>
      </c>
      <c r="B74" s="121" t="s">
        <v>122</v>
      </c>
      <c r="C74" s="121" t="s">
        <v>129</v>
      </c>
      <c r="D74" s="122">
        <v>3.93</v>
      </c>
      <c r="E74" s="118">
        <f t="shared" si="2"/>
        <v>7.4669999999999996</v>
      </c>
      <c r="F74" s="118">
        <f t="shared" si="3"/>
        <v>7.6669999999999998</v>
      </c>
      <c r="G74" s="125"/>
      <c r="H74" s="114"/>
    </row>
    <row r="75" spans="1:8" x14ac:dyDescent="0.2">
      <c r="A75" s="120">
        <v>940567</v>
      </c>
      <c r="B75" s="121" t="s">
        <v>123</v>
      </c>
      <c r="C75" s="121" t="s">
        <v>129</v>
      </c>
      <c r="D75" s="122">
        <v>3.93</v>
      </c>
      <c r="E75" s="118">
        <f t="shared" si="2"/>
        <v>7.4669999999999996</v>
      </c>
      <c r="F75" s="118">
        <f t="shared" si="3"/>
        <v>7.6669999999999998</v>
      </c>
      <c r="G75" s="125"/>
      <c r="H75" s="114"/>
    </row>
    <row r="76" spans="1:8" x14ac:dyDescent="0.2">
      <c r="A76" s="120">
        <v>940570</v>
      </c>
      <c r="B76" s="121" t="s">
        <v>115</v>
      </c>
      <c r="C76" s="121" t="s">
        <v>130</v>
      </c>
      <c r="D76" s="122">
        <v>5.01</v>
      </c>
      <c r="E76" s="118">
        <f t="shared" si="2"/>
        <v>9.5189999999999984</v>
      </c>
      <c r="F76" s="118">
        <f t="shared" si="3"/>
        <v>9.7189999999999976</v>
      </c>
      <c r="G76" s="125"/>
      <c r="H76" s="114"/>
    </row>
    <row r="77" spans="1:8" x14ac:dyDescent="0.2">
      <c r="A77" s="120">
        <v>940571</v>
      </c>
      <c r="B77" s="121" t="s">
        <v>117</v>
      </c>
      <c r="C77" s="121" t="s">
        <v>130</v>
      </c>
      <c r="D77" s="122">
        <v>5.01</v>
      </c>
      <c r="E77" s="118">
        <f t="shared" si="2"/>
        <v>9.5189999999999984</v>
      </c>
      <c r="F77" s="118">
        <f t="shared" si="3"/>
        <v>9.7189999999999976</v>
      </c>
      <c r="G77" s="125"/>
      <c r="H77" s="114"/>
    </row>
    <row r="78" spans="1:8" x14ac:dyDescent="0.2">
      <c r="A78" s="120">
        <v>940572</v>
      </c>
      <c r="B78" s="121" t="s">
        <v>131</v>
      </c>
      <c r="C78" s="121" t="s">
        <v>130</v>
      </c>
      <c r="D78" s="122">
        <v>5.01</v>
      </c>
      <c r="E78" s="118">
        <f t="shared" si="2"/>
        <v>9.5189999999999984</v>
      </c>
      <c r="F78" s="118">
        <f t="shared" si="3"/>
        <v>9.7189999999999976</v>
      </c>
      <c r="G78" s="125"/>
      <c r="H78" s="114"/>
    </row>
    <row r="79" spans="1:8" x14ac:dyDescent="0.2">
      <c r="A79" s="120">
        <v>940573</v>
      </c>
      <c r="B79" s="121" t="s">
        <v>119</v>
      </c>
      <c r="C79" s="121" t="s">
        <v>130</v>
      </c>
      <c r="D79" s="122">
        <v>3.08</v>
      </c>
      <c r="E79" s="118">
        <f t="shared" si="2"/>
        <v>5.8519999999999994</v>
      </c>
      <c r="F79" s="118">
        <f t="shared" si="3"/>
        <v>6.0519999999999996</v>
      </c>
      <c r="G79" s="125"/>
      <c r="H79" s="114"/>
    </row>
    <row r="80" spans="1:8" x14ac:dyDescent="0.2">
      <c r="A80" s="120">
        <v>940574</v>
      </c>
      <c r="B80" s="121" t="s">
        <v>120</v>
      </c>
      <c r="C80" s="121" t="s">
        <v>130</v>
      </c>
      <c r="D80" s="122">
        <v>3.08</v>
      </c>
      <c r="E80" s="118">
        <f t="shared" si="2"/>
        <v>5.8519999999999994</v>
      </c>
      <c r="F80" s="118">
        <f t="shared" si="3"/>
        <v>6.0519999999999996</v>
      </c>
      <c r="G80" s="125"/>
      <c r="H80" s="114"/>
    </row>
    <row r="81" spans="1:8" x14ac:dyDescent="0.2">
      <c r="A81" s="120">
        <v>940575</v>
      </c>
      <c r="B81" s="121" t="s">
        <v>121</v>
      </c>
      <c r="C81" s="121" t="s">
        <v>130</v>
      </c>
      <c r="D81" s="122">
        <v>5.4</v>
      </c>
      <c r="E81" s="118">
        <f t="shared" si="2"/>
        <v>10.26</v>
      </c>
      <c r="F81" s="118">
        <f t="shared" si="3"/>
        <v>10.459999999999999</v>
      </c>
      <c r="G81" s="125"/>
      <c r="H81" s="114"/>
    </row>
    <row r="82" spans="1:8" x14ac:dyDescent="0.2">
      <c r="A82" s="120">
        <v>940576</v>
      </c>
      <c r="B82" s="121" t="s">
        <v>122</v>
      </c>
      <c r="C82" s="121" t="s">
        <v>130</v>
      </c>
      <c r="D82" s="122">
        <v>4.55</v>
      </c>
      <c r="E82" s="118">
        <f t="shared" si="2"/>
        <v>8.6449999999999996</v>
      </c>
      <c r="F82" s="118">
        <f t="shared" si="3"/>
        <v>8.8449999999999989</v>
      </c>
      <c r="G82" s="125"/>
      <c r="H82" s="114"/>
    </row>
    <row r="83" spans="1:8" x14ac:dyDescent="0.2">
      <c r="A83" s="120">
        <v>940577</v>
      </c>
      <c r="B83" s="121" t="s">
        <v>123</v>
      </c>
      <c r="C83" s="121" t="s">
        <v>130</v>
      </c>
      <c r="D83" s="122">
        <v>4.55</v>
      </c>
      <c r="E83" s="118">
        <f t="shared" si="2"/>
        <v>8.6449999999999996</v>
      </c>
      <c r="F83" s="118">
        <f t="shared" si="3"/>
        <v>8.8449999999999989</v>
      </c>
      <c r="G83" s="125"/>
      <c r="H83" s="114"/>
    </row>
    <row r="84" spans="1:8" x14ac:dyDescent="0.2">
      <c r="A84" s="120">
        <v>940578</v>
      </c>
      <c r="B84" s="121" t="s">
        <v>132</v>
      </c>
      <c r="C84" s="121" t="s">
        <v>133</v>
      </c>
      <c r="D84" s="122">
        <v>4.38</v>
      </c>
      <c r="E84" s="118">
        <f t="shared" si="2"/>
        <v>8.3219999999999992</v>
      </c>
      <c r="F84" s="118">
        <f t="shared" si="3"/>
        <v>8.5219999999999985</v>
      </c>
      <c r="G84" s="125"/>
      <c r="H84" s="114"/>
    </row>
    <row r="85" spans="1:8" x14ac:dyDescent="0.2">
      <c r="A85" s="120">
        <v>940579</v>
      </c>
      <c r="B85" s="121" t="s">
        <v>134</v>
      </c>
      <c r="C85" s="121" t="s">
        <v>133</v>
      </c>
      <c r="D85" s="122">
        <v>4.38</v>
      </c>
      <c r="E85" s="118">
        <f t="shared" si="2"/>
        <v>8.3219999999999992</v>
      </c>
      <c r="F85" s="118">
        <f t="shared" si="3"/>
        <v>8.5219999999999985</v>
      </c>
      <c r="G85" s="125"/>
      <c r="H85" s="114"/>
    </row>
    <row r="86" spans="1:8" x14ac:dyDescent="0.2">
      <c r="A86" s="120">
        <v>940580</v>
      </c>
      <c r="B86" s="121" t="s">
        <v>135</v>
      </c>
      <c r="C86" s="121" t="s">
        <v>133</v>
      </c>
      <c r="D86" s="122">
        <v>4.38</v>
      </c>
      <c r="E86" s="118">
        <f t="shared" si="2"/>
        <v>8.3219999999999992</v>
      </c>
      <c r="F86" s="118">
        <f t="shared" si="3"/>
        <v>8.5219999999999985</v>
      </c>
      <c r="G86" s="125"/>
      <c r="H86" s="114"/>
    </row>
    <row r="87" spans="1:8" x14ac:dyDescent="0.2">
      <c r="A87" s="120">
        <v>940581</v>
      </c>
      <c r="B87" s="121" t="s">
        <v>136</v>
      </c>
      <c r="C87" s="121" t="s">
        <v>133</v>
      </c>
      <c r="D87" s="122">
        <v>4.38</v>
      </c>
      <c r="E87" s="118">
        <f t="shared" si="2"/>
        <v>8.3219999999999992</v>
      </c>
      <c r="F87" s="118">
        <f t="shared" si="3"/>
        <v>8.5219999999999985</v>
      </c>
      <c r="G87" s="125"/>
      <c r="H87" s="114"/>
    </row>
    <row r="88" spans="1:8" x14ac:dyDescent="0.2">
      <c r="A88" s="120">
        <v>940582</v>
      </c>
      <c r="B88" s="121" t="s">
        <v>137</v>
      </c>
      <c r="C88" s="121" t="s">
        <v>133</v>
      </c>
      <c r="D88" s="122">
        <v>4.38</v>
      </c>
      <c r="E88" s="118">
        <f t="shared" si="2"/>
        <v>8.3219999999999992</v>
      </c>
      <c r="F88" s="118">
        <f t="shared" si="3"/>
        <v>8.5219999999999985</v>
      </c>
      <c r="G88" s="125"/>
      <c r="H88" s="114"/>
    </row>
    <row r="89" spans="1:8" x14ac:dyDescent="0.2">
      <c r="A89" s="120">
        <v>940583</v>
      </c>
      <c r="B89" s="121" t="s">
        <v>138</v>
      </c>
      <c r="C89" s="121" t="s">
        <v>133</v>
      </c>
      <c r="D89" s="122">
        <v>4.38</v>
      </c>
      <c r="E89" s="118">
        <f t="shared" si="2"/>
        <v>8.3219999999999992</v>
      </c>
      <c r="F89" s="118">
        <f t="shared" si="3"/>
        <v>8.5219999999999985</v>
      </c>
      <c r="G89" s="125"/>
      <c r="H89" s="114"/>
    </row>
    <row r="90" spans="1:8" x14ac:dyDescent="0.2">
      <c r="A90" s="120">
        <v>940584</v>
      </c>
      <c r="B90" s="121" t="s">
        <v>132</v>
      </c>
      <c r="C90" s="121" t="s">
        <v>139</v>
      </c>
      <c r="D90" s="122">
        <v>4.75</v>
      </c>
      <c r="E90" s="118">
        <f t="shared" si="2"/>
        <v>9.0250000000000004</v>
      </c>
      <c r="F90" s="118">
        <f t="shared" si="3"/>
        <v>9.2249999999999996</v>
      </c>
      <c r="G90" s="125"/>
      <c r="H90" s="114"/>
    </row>
    <row r="91" spans="1:8" x14ac:dyDescent="0.2">
      <c r="A91" s="120">
        <v>940585</v>
      </c>
      <c r="B91" s="121" t="s">
        <v>134</v>
      </c>
      <c r="C91" s="121" t="s">
        <v>139</v>
      </c>
      <c r="D91" s="122">
        <v>4.75</v>
      </c>
      <c r="E91" s="118">
        <f t="shared" si="2"/>
        <v>9.0250000000000004</v>
      </c>
      <c r="F91" s="118">
        <f t="shared" si="3"/>
        <v>9.2249999999999996</v>
      </c>
      <c r="G91" s="125"/>
      <c r="H91" s="114"/>
    </row>
    <row r="92" spans="1:8" x14ac:dyDescent="0.2">
      <c r="A92" s="120">
        <v>940586</v>
      </c>
      <c r="B92" s="121" t="s">
        <v>135</v>
      </c>
      <c r="C92" s="121" t="s">
        <v>139</v>
      </c>
      <c r="D92" s="122">
        <v>4.75</v>
      </c>
      <c r="E92" s="118">
        <f t="shared" si="2"/>
        <v>9.0250000000000004</v>
      </c>
      <c r="F92" s="118">
        <f t="shared" si="3"/>
        <v>9.2249999999999996</v>
      </c>
      <c r="G92" s="125"/>
      <c r="H92" s="114"/>
    </row>
    <row r="93" spans="1:8" x14ac:dyDescent="0.2">
      <c r="A93" s="120">
        <v>940587</v>
      </c>
      <c r="B93" s="121" t="s">
        <v>136</v>
      </c>
      <c r="C93" s="121" t="s">
        <v>139</v>
      </c>
      <c r="D93" s="122">
        <v>4.75</v>
      </c>
      <c r="E93" s="118">
        <f t="shared" si="2"/>
        <v>9.0250000000000004</v>
      </c>
      <c r="F93" s="118">
        <f t="shared" si="3"/>
        <v>9.2249999999999996</v>
      </c>
      <c r="G93" s="125"/>
      <c r="H93" s="114"/>
    </row>
    <row r="94" spans="1:8" x14ac:dyDescent="0.2">
      <c r="A94" s="120">
        <v>940588</v>
      </c>
      <c r="B94" s="121" t="s">
        <v>137</v>
      </c>
      <c r="C94" s="121" t="s">
        <v>139</v>
      </c>
      <c r="D94" s="122">
        <v>4.75</v>
      </c>
      <c r="E94" s="118">
        <f t="shared" si="2"/>
        <v>9.0250000000000004</v>
      </c>
      <c r="F94" s="118">
        <f t="shared" si="3"/>
        <v>9.2249999999999996</v>
      </c>
      <c r="G94" s="125"/>
      <c r="H94" s="114"/>
    </row>
    <row r="95" spans="1:8" x14ac:dyDescent="0.2">
      <c r="A95" s="120">
        <v>940589</v>
      </c>
      <c r="B95" s="121" t="s">
        <v>138</v>
      </c>
      <c r="C95" s="121" t="s">
        <v>139</v>
      </c>
      <c r="D95" s="122">
        <v>4.75</v>
      </c>
      <c r="E95" s="118">
        <f t="shared" si="2"/>
        <v>9.0250000000000004</v>
      </c>
      <c r="F95" s="118">
        <f t="shared" si="3"/>
        <v>9.2249999999999996</v>
      </c>
      <c r="G95" s="125"/>
      <c r="H95" s="114"/>
    </row>
    <row r="96" spans="1:8" x14ac:dyDescent="0.2">
      <c r="A96" s="120">
        <v>940590</v>
      </c>
      <c r="B96" s="121" t="s">
        <v>132</v>
      </c>
      <c r="C96" s="121" t="s">
        <v>140</v>
      </c>
      <c r="D96" s="122">
        <v>4.55</v>
      </c>
      <c r="E96" s="118">
        <f t="shared" si="2"/>
        <v>8.6449999999999996</v>
      </c>
      <c r="F96" s="118">
        <f t="shared" si="3"/>
        <v>8.8449999999999989</v>
      </c>
      <c r="G96" s="125"/>
      <c r="H96" s="114"/>
    </row>
    <row r="97" spans="1:8" x14ac:dyDescent="0.2">
      <c r="A97" s="120">
        <v>940591</v>
      </c>
      <c r="B97" s="121" t="s">
        <v>134</v>
      </c>
      <c r="C97" s="121" t="s">
        <v>140</v>
      </c>
      <c r="D97" s="122">
        <v>4.55</v>
      </c>
      <c r="E97" s="118">
        <f t="shared" si="2"/>
        <v>8.6449999999999996</v>
      </c>
      <c r="F97" s="118">
        <f t="shared" si="3"/>
        <v>8.8449999999999989</v>
      </c>
      <c r="G97" s="125"/>
      <c r="H97" s="114"/>
    </row>
    <row r="98" spans="1:8" ht="34.5" customHeight="1" x14ac:dyDescent="0.2">
      <c r="A98" s="120">
        <v>940592</v>
      </c>
      <c r="B98" s="121" t="s">
        <v>135</v>
      </c>
      <c r="C98" s="121" t="s">
        <v>140</v>
      </c>
      <c r="D98" s="122">
        <v>4.55</v>
      </c>
      <c r="E98" s="118">
        <f t="shared" si="2"/>
        <v>8.6449999999999996</v>
      </c>
      <c r="F98" s="118">
        <f t="shared" si="3"/>
        <v>8.8449999999999989</v>
      </c>
      <c r="G98" s="125"/>
      <c r="H98" s="114"/>
    </row>
    <row r="99" spans="1:8" x14ac:dyDescent="0.2">
      <c r="A99" s="120">
        <v>940593</v>
      </c>
      <c r="B99" s="121" t="s">
        <v>136</v>
      </c>
      <c r="C99" s="121" t="s">
        <v>140</v>
      </c>
      <c r="D99" s="122">
        <v>4.55</v>
      </c>
      <c r="E99" s="118">
        <f t="shared" si="2"/>
        <v>8.6449999999999996</v>
      </c>
      <c r="F99" s="118">
        <f t="shared" si="3"/>
        <v>8.8449999999999989</v>
      </c>
      <c r="G99" s="119"/>
      <c r="H99" s="114"/>
    </row>
    <row r="100" spans="1:8" s="29" customFormat="1" ht="12.75" customHeight="1" x14ac:dyDescent="0.2">
      <c r="A100" s="120">
        <v>940594</v>
      </c>
      <c r="B100" s="121" t="s">
        <v>137</v>
      </c>
      <c r="C100" s="121" t="s">
        <v>140</v>
      </c>
      <c r="D100" s="122">
        <v>4.55</v>
      </c>
      <c r="E100" s="118">
        <f t="shared" si="2"/>
        <v>8.6449999999999996</v>
      </c>
      <c r="F100" s="118">
        <f t="shared" si="3"/>
        <v>8.8449999999999989</v>
      </c>
      <c r="G100" s="119"/>
      <c r="H100" s="124"/>
    </row>
    <row r="101" spans="1:8" s="29" customFormat="1" ht="12.75" customHeight="1" x14ac:dyDescent="0.2">
      <c r="A101" s="120">
        <v>940595</v>
      </c>
      <c r="B101" s="121" t="s">
        <v>138</v>
      </c>
      <c r="C101" s="121" t="s">
        <v>140</v>
      </c>
      <c r="D101" s="122">
        <v>4.55</v>
      </c>
      <c r="E101" s="118">
        <f t="shared" si="2"/>
        <v>8.6449999999999996</v>
      </c>
      <c r="F101" s="118">
        <f t="shared" si="3"/>
        <v>8.8449999999999989</v>
      </c>
      <c r="G101" s="119"/>
      <c r="H101" s="124"/>
    </row>
    <row r="102" spans="1:8" s="29" customFormat="1" ht="12.75" customHeight="1" x14ac:dyDescent="0.2">
      <c r="A102" s="120">
        <v>940596</v>
      </c>
      <c r="B102" s="121" t="s">
        <v>132</v>
      </c>
      <c r="C102" s="121" t="s">
        <v>140</v>
      </c>
      <c r="D102" s="122">
        <v>6.05</v>
      </c>
      <c r="E102" s="118">
        <f t="shared" si="2"/>
        <v>11.494999999999999</v>
      </c>
      <c r="F102" s="118">
        <f t="shared" si="3"/>
        <v>11.694999999999999</v>
      </c>
      <c r="G102" s="119"/>
      <c r="H102" s="124"/>
    </row>
    <row r="103" spans="1:8" s="29" customFormat="1" ht="12.75" customHeight="1" x14ac:dyDescent="0.2">
      <c r="A103" s="120">
        <v>940597</v>
      </c>
      <c r="B103" s="121" t="s">
        <v>134</v>
      </c>
      <c r="C103" s="121" t="s">
        <v>140</v>
      </c>
      <c r="D103" s="122">
        <v>6.05</v>
      </c>
      <c r="E103" s="118">
        <f t="shared" si="2"/>
        <v>11.494999999999999</v>
      </c>
      <c r="F103" s="118">
        <f t="shared" si="3"/>
        <v>11.694999999999999</v>
      </c>
      <c r="G103" s="119"/>
      <c r="H103" s="124"/>
    </row>
    <row r="104" spans="1:8" s="29" customFormat="1" ht="12.75" customHeight="1" x14ac:dyDescent="0.2">
      <c r="A104" s="120">
        <v>940598</v>
      </c>
      <c r="B104" s="121" t="s">
        <v>135</v>
      </c>
      <c r="C104" s="121" t="s">
        <v>140</v>
      </c>
      <c r="D104" s="122">
        <v>6.05</v>
      </c>
      <c r="E104" s="118">
        <f t="shared" si="2"/>
        <v>11.494999999999999</v>
      </c>
      <c r="F104" s="118">
        <f t="shared" si="3"/>
        <v>11.694999999999999</v>
      </c>
      <c r="G104" s="119"/>
      <c r="H104" s="124"/>
    </row>
    <row r="105" spans="1:8" s="29" customFormat="1" ht="12.75" customHeight="1" x14ac:dyDescent="0.2">
      <c r="A105" s="120">
        <v>940600</v>
      </c>
      <c r="B105" s="121" t="s">
        <v>137</v>
      </c>
      <c r="C105" s="121" t="s">
        <v>140</v>
      </c>
      <c r="D105" s="122">
        <v>6.05</v>
      </c>
      <c r="E105" s="118">
        <f t="shared" si="2"/>
        <v>11.494999999999999</v>
      </c>
      <c r="F105" s="118">
        <f t="shared" si="3"/>
        <v>11.694999999999999</v>
      </c>
      <c r="G105" s="119"/>
      <c r="H105" s="124"/>
    </row>
    <row r="106" spans="1:8" s="29" customFormat="1" ht="12.75" customHeight="1" x14ac:dyDescent="0.2">
      <c r="A106" s="120">
        <v>940601</v>
      </c>
      <c r="B106" s="121" t="s">
        <v>138</v>
      </c>
      <c r="C106" s="121" t="s">
        <v>140</v>
      </c>
      <c r="D106" s="122">
        <v>6.05</v>
      </c>
      <c r="E106" s="118">
        <f t="shared" si="2"/>
        <v>11.494999999999999</v>
      </c>
      <c r="F106" s="118">
        <f t="shared" si="3"/>
        <v>11.694999999999999</v>
      </c>
      <c r="G106" s="119"/>
      <c r="H106" s="124"/>
    </row>
    <row r="107" spans="1:8" s="29" customFormat="1" ht="12.75" customHeight="1" x14ac:dyDescent="0.2">
      <c r="A107" s="120">
        <v>940602</v>
      </c>
      <c r="B107" s="121" t="s">
        <v>132</v>
      </c>
      <c r="C107" s="121" t="s">
        <v>141</v>
      </c>
      <c r="D107" s="122">
        <v>7.87</v>
      </c>
      <c r="E107" s="118">
        <f t="shared" si="2"/>
        <v>14.952999999999999</v>
      </c>
      <c r="F107" s="118">
        <f t="shared" si="3"/>
        <v>15.152999999999999</v>
      </c>
      <c r="G107" s="119"/>
      <c r="H107" s="124"/>
    </row>
    <row r="108" spans="1:8" s="29" customFormat="1" ht="12.75" customHeight="1" x14ac:dyDescent="0.2">
      <c r="A108" s="120">
        <v>940604</v>
      </c>
      <c r="B108" s="121" t="s">
        <v>135</v>
      </c>
      <c r="C108" s="121" t="s">
        <v>141</v>
      </c>
      <c r="D108" s="122">
        <v>7.87</v>
      </c>
      <c r="E108" s="118">
        <f t="shared" si="2"/>
        <v>14.952999999999999</v>
      </c>
      <c r="F108" s="118">
        <f t="shared" si="3"/>
        <v>15.152999999999999</v>
      </c>
      <c r="G108" s="119"/>
      <c r="H108" s="124"/>
    </row>
    <row r="109" spans="1:8" s="29" customFormat="1" ht="12.75" customHeight="1" x14ac:dyDescent="0.2">
      <c r="A109" s="120">
        <v>940605</v>
      </c>
      <c r="B109" s="121" t="s">
        <v>136</v>
      </c>
      <c r="C109" s="121" t="s">
        <v>141</v>
      </c>
      <c r="D109" s="122">
        <v>7.87</v>
      </c>
      <c r="E109" s="118">
        <f t="shared" si="2"/>
        <v>14.952999999999999</v>
      </c>
      <c r="F109" s="118">
        <f t="shared" si="3"/>
        <v>15.152999999999999</v>
      </c>
      <c r="G109" s="119"/>
      <c r="H109" s="124"/>
    </row>
    <row r="110" spans="1:8" s="29" customFormat="1" ht="12.75" customHeight="1" x14ac:dyDescent="0.2">
      <c r="A110" s="120">
        <v>940606</v>
      </c>
      <c r="B110" s="121" t="s">
        <v>137</v>
      </c>
      <c r="C110" s="121" t="s">
        <v>141</v>
      </c>
      <c r="D110" s="122">
        <v>7.87</v>
      </c>
      <c r="E110" s="118">
        <f t="shared" si="2"/>
        <v>14.952999999999999</v>
      </c>
      <c r="F110" s="118">
        <f t="shared" si="3"/>
        <v>15.152999999999999</v>
      </c>
      <c r="G110" s="119"/>
      <c r="H110" s="124"/>
    </row>
    <row r="111" spans="1:8" s="29" customFormat="1" ht="12.75" customHeight="1" x14ac:dyDescent="0.2">
      <c r="A111" s="120">
        <v>940607</v>
      </c>
      <c r="B111" s="121" t="s">
        <v>138</v>
      </c>
      <c r="C111" s="121" t="s">
        <v>141</v>
      </c>
      <c r="D111" s="122">
        <v>7.87</v>
      </c>
      <c r="E111" s="118">
        <f t="shared" si="2"/>
        <v>14.952999999999999</v>
      </c>
      <c r="F111" s="118">
        <f t="shared" si="3"/>
        <v>15.152999999999999</v>
      </c>
      <c r="G111" s="119"/>
      <c r="H111" s="124"/>
    </row>
    <row r="112" spans="1:8" s="29" customFormat="1" ht="12.75" customHeight="1" x14ac:dyDescent="0.2">
      <c r="A112" s="120">
        <v>940608</v>
      </c>
      <c r="B112" s="121" t="s">
        <v>142</v>
      </c>
      <c r="C112" s="121" t="s">
        <v>133</v>
      </c>
      <c r="D112" s="122">
        <v>4.38</v>
      </c>
      <c r="E112" s="118">
        <f t="shared" si="2"/>
        <v>8.3219999999999992</v>
      </c>
      <c r="F112" s="118">
        <f t="shared" si="3"/>
        <v>8.5219999999999985</v>
      </c>
      <c r="G112" s="119"/>
      <c r="H112" s="124"/>
    </row>
    <row r="113" spans="1:8" s="29" customFormat="1" ht="12.75" customHeight="1" x14ac:dyDescent="0.2">
      <c r="A113" s="120">
        <v>940611</v>
      </c>
      <c r="B113" s="121" t="s">
        <v>143</v>
      </c>
      <c r="C113" s="121" t="s">
        <v>133</v>
      </c>
      <c r="D113" s="122">
        <v>4.38</v>
      </c>
      <c r="E113" s="118">
        <f t="shared" si="2"/>
        <v>8.3219999999999992</v>
      </c>
      <c r="F113" s="118">
        <f t="shared" si="3"/>
        <v>8.5219999999999985</v>
      </c>
      <c r="G113" s="119"/>
      <c r="H113" s="124"/>
    </row>
    <row r="114" spans="1:8" s="29" customFormat="1" ht="12.75" customHeight="1" x14ac:dyDescent="0.2">
      <c r="A114" s="120">
        <v>940613</v>
      </c>
      <c r="B114" s="121" t="s">
        <v>144</v>
      </c>
      <c r="C114" s="121" t="s">
        <v>133</v>
      </c>
      <c r="D114" s="122">
        <v>4.38</v>
      </c>
      <c r="E114" s="118">
        <f t="shared" si="2"/>
        <v>8.3219999999999992</v>
      </c>
      <c r="F114" s="118">
        <f t="shared" si="3"/>
        <v>8.5219999999999985</v>
      </c>
      <c r="G114" s="119"/>
      <c r="H114" s="124"/>
    </row>
    <row r="115" spans="1:8" s="29" customFormat="1" ht="12.75" customHeight="1" x14ac:dyDescent="0.2">
      <c r="A115" s="120">
        <v>940615</v>
      </c>
      <c r="B115" s="121" t="s">
        <v>145</v>
      </c>
      <c r="C115" s="121" t="s">
        <v>133</v>
      </c>
      <c r="D115" s="122">
        <v>4.38</v>
      </c>
      <c r="E115" s="118">
        <f t="shared" si="2"/>
        <v>8.3219999999999992</v>
      </c>
      <c r="F115" s="118">
        <f t="shared" si="3"/>
        <v>8.5219999999999985</v>
      </c>
      <c r="G115" s="119"/>
      <c r="H115" s="124"/>
    </row>
    <row r="116" spans="1:8" s="29" customFormat="1" ht="12.75" customHeight="1" x14ac:dyDescent="0.2">
      <c r="A116" s="120">
        <v>940616</v>
      </c>
      <c r="B116" s="121" t="s">
        <v>146</v>
      </c>
      <c r="C116" s="121" t="s">
        <v>133</v>
      </c>
      <c r="D116" s="122">
        <v>4.38</v>
      </c>
      <c r="E116" s="118">
        <f t="shared" si="2"/>
        <v>8.3219999999999992</v>
      </c>
      <c r="F116" s="118">
        <f t="shared" si="3"/>
        <v>8.5219999999999985</v>
      </c>
      <c r="G116" s="119"/>
      <c r="H116" s="124"/>
    </row>
    <row r="117" spans="1:8" s="29" customFormat="1" ht="12.75" customHeight="1" x14ac:dyDescent="0.2">
      <c r="A117" s="120">
        <v>940617</v>
      </c>
      <c r="B117" s="121" t="s">
        <v>142</v>
      </c>
      <c r="C117" s="121" t="s">
        <v>139</v>
      </c>
      <c r="D117" s="122">
        <v>4.75</v>
      </c>
      <c r="E117" s="118">
        <f t="shared" si="2"/>
        <v>9.0250000000000004</v>
      </c>
      <c r="F117" s="118">
        <f t="shared" si="3"/>
        <v>9.2249999999999996</v>
      </c>
      <c r="G117" s="119"/>
      <c r="H117" s="124"/>
    </row>
    <row r="118" spans="1:8" s="29" customFormat="1" ht="12.75" customHeight="1" x14ac:dyDescent="0.2">
      <c r="A118" s="120">
        <v>940620</v>
      </c>
      <c r="B118" s="121" t="s">
        <v>143</v>
      </c>
      <c r="C118" s="121" t="s">
        <v>139</v>
      </c>
      <c r="D118" s="122">
        <v>4.75</v>
      </c>
      <c r="E118" s="118">
        <f t="shared" si="2"/>
        <v>9.0250000000000004</v>
      </c>
      <c r="F118" s="118">
        <f t="shared" si="3"/>
        <v>9.2249999999999996</v>
      </c>
      <c r="G118" s="119"/>
      <c r="H118" s="124"/>
    </row>
    <row r="119" spans="1:8" s="29" customFormat="1" ht="12.75" customHeight="1" x14ac:dyDescent="0.2">
      <c r="A119" s="120">
        <v>940622</v>
      </c>
      <c r="B119" s="121" t="s">
        <v>144</v>
      </c>
      <c r="C119" s="121" t="s">
        <v>139</v>
      </c>
      <c r="D119" s="122">
        <v>4.75</v>
      </c>
      <c r="E119" s="118">
        <f t="shared" si="2"/>
        <v>9.0250000000000004</v>
      </c>
      <c r="F119" s="118">
        <f t="shared" si="3"/>
        <v>9.2249999999999996</v>
      </c>
      <c r="G119" s="119"/>
      <c r="H119" s="124"/>
    </row>
    <row r="120" spans="1:8" s="29" customFormat="1" ht="12.75" customHeight="1" x14ac:dyDescent="0.2">
      <c r="A120" s="120">
        <v>940624</v>
      </c>
      <c r="B120" s="121" t="s">
        <v>145</v>
      </c>
      <c r="C120" s="121" t="s">
        <v>139</v>
      </c>
      <c r="D120" s="122">
        <v>4.75</v>
      </c>
      <c r="E120" s="118">
        <f t="shared" si="2"/>
        <v>9.0250000000000004</v>
      </c>
      <c r="F120" s="118">
        <f t="shared" si="3"/>
        <v>9.2249999999999996</v>
      </c>
      <c r="G120" s="119"/>
      <c r="H120" s="124"/>
    </row>
    <row r="121" spans="1:8" s="29" customFormat="1" ht="12.75" customHeight="1" x14ac:dyDescent="0.2">
      <c r="A121" s="120">
        <v>940625</v>
      </c>
      <c r="B121" s="121" t="s">
        <v>146</v>
      </c>
      <c r="C121" s="121" t="s">
        <v>139</v>
      </c>
      <c r="D121" s="122">
        <v>4.75</v>
      </c>
      <c r="E121" s="118">
        <f t="shared" si="2"/>
        <v>9.0250000000000004</v>
      </c>
      <c r="F121" s="118">
        <f t="shared" si="3"/>
        <v>9.2249999999999996</v>
      </c>
      <c r="G121" s="119"/>
      <c r="H121" s="124"/>
    </row>
    <row r="122" spans="1:8" s="29" customFormat="1" ht="12.75" customHeight="1" x14ac:dyDescent="0.2">
      <c r="A122" s="120">
        <v>940626</v>
      </c>
      <c r="B122" s="121" t="s">
        <v>142</v>
      </c>
      <c r="C122" s="121" t="s">
        <v>130</v>
      </c>
      <c r="D122" s="122">
        <v>4.55</v>
      </c>
      <c r="E122" s="118">
        <f t="shared" si="2"/>
        <v>8.6449999999999996</v>
      </c>
      <c r="F122" s="118">
        <f t="shared" si="3"/>
        <v>8.8449999999999989</v>
      </c>
      <c r="G122" s="119"/>
      <c r="H122" s="124"/>
    </row>
    <row r="123" spans="1:8" s="29" customFormat="1" ht="12.75" customHeight="1" x14ac:dyDescent="0.2">
      <c r="A123" s="120">
        <v>940629</v>
      </c>
      <c r="B123" s="121" t="s">
        <v>143</v>
      </c>
      <c r="C123" s="121" t="s">
        <v>130</v>
      </c>
      <c r="D123" s="122">
        <v>4.55</v>
      </c>
      <c r="E123" s="118">
        <f t="shared" si="2"/>
        <v>8.6449999999999996</v>
      </c>
      <c r="F123" s="118">
        <f t="shared" si="3"/>
        <v>8.8449999999999989</v>
      </c>
      <c r="G123" s="119"/>
      <c r="H123" s="124"/>
    </row>
    <row r="124" spans="1:8" s="29" customFormat="1" ht="12.75" customHeight="1" x14ac:dyDescent="0.2">
      <c r="A124" s="120">
        <v>940631</v>
      </c>
      <c r="B124" s="121" t="s">
        <v>144</v>
      </c>
      <c r="C124" s="121" t="s">
        <v>130</v>
      </c>
      <c r="D124" s="122">
        <v>4.55</v>
      </c>
      <c r="E124" s="118">
        <f t="shared" si="2"/>
        <v>8.6449999999999996</v>
      </c>
      <c r="F124" s="118">
        <f t="shared" si="3"/>
        <v>8.8449999999999989</v>
      </c>
      <c r="G124" s="119"/>
      <c r="H124" s="124"/>
    </row>
    <row r="125" spans="1:8" s="29" customFormat="1" ht="12.75" customHeight="1" x14ac:dyDescent="0.2">
      <c r="A125" s="120">
        <v>940633</v>
      </c>
      <c r="B125" s="121" t="s">
        <v>145</v>
      </c>
      <c r="C125" s="121" t="s">
        <v>130</v>
      </c>
      <c r="D125" s="122">
        <v>4.55</v>
      </c>
      <c r="E125" s="118">
        <f t="shared" si="2"/>
        <v>8.6449999999999996</v>
      </c>
      <c r="F125" s="118">
        <f t="shared" si="3"/>
        <v>8.8449999999999989</v>
      </c>
      <c r="G125" s="119"/>
      <c r="H125" s="124"/>
    </row>
    <row r="126" spans="1:8" s="29" customFormat="1" ht="12.75" customHeight="1" x14ac:dyDescent="0.2">
      <c r="A126" s="120">
        <v>940634</v>
      </c>
      <c r="B126" s="121" t="s">
        <v>146</v>
      </c>
      <c r="C126" s="121" t="s">
        <v>130</v>
      </c>
      <c r="D126" s="122">
        <v>4.55</v>
      </c>
      <c r="E126" s="118">
        <f t="shared" si="2"/>
        <v>8.6449999999999996</v>
      </c>
      <c r="F126" s="118">
        <f t="shared" si="3"/>
        <v>8.8449999999999989</v>
      </c>
      <c r="G126" s="119"/>
      <c r="H126" s="124"/>
    </row>
    <row r="127" spans="1:8" s="29" customFormat="1" ht="12.75" customHeight="1" x14ac:dyDescent="0.2">
      <c r="A127" s="120">
        <v>940635</v>
      </c>
      <c r="B127" s="121" t="s">
        <v>142</v>
      </c>
      <c r="C127" s="121" t="s">
        <v>140</v>
      </c>
      <c r="D127" s="122">
        <v>6.05</v>
      </c>
      <c r="E127" s="118">
        <f t="shared" si="2"/>
        <v>11.494999999999999</v>
      </c>
      <c r="F127" s="118">
        <f t="shared" si="3"/>
        <v>11.694999999999999</v>
      </c>
      <c r="G127" s="119"/>
      <c r="H127" s="124"/>
    </row>
    <row r="128" spans="1:8" s="29" customFormat="1" ht="12.75" customHeight="1" x14ac:dyDescent="0.2">
      <c r="A128" s="120">
        <v>940638</v>
      </c>
      <c r="B128" s="121" t="s">
        <v>143</v>
      </c>
      <c r="C128" s="121" t="s">
        <v>140</v>
      </c>
      <c r="D128" s="122">
        <v>6.05</v>
      </c>
      <c r="E128" s="118">
        <f t="shared" si="2"/>
        <v>11.494999999999999</v>
      </c>
      <c r="F128" s="118">
        <f t="shared" si="3"/>
        <v>11.694999999999999</v>
      </c>
      <c r="G128" s="119"/>
      <c r="H128" s="124"/>
    </row>
    <row r="129" spans="1:8" s="29" customFormat="1" ht="12.75" customHeight="1" x14ac:dyDescent="0.2">
      <c r="A129" s="120">
        <v>940640</v>
      </c>
      <c r="B129" s="121" t="s">
        <v>144</v>
      </c>
      <c r="C129" s="121" t="s">
        <v>140</v>
      </c>
      <c r="D129" s="122">
        <v>6.05</v>
      </c>
      <c r="E129" s="118">
        <f t="shared" si="2"/>
        <v>11.494999999999999</v>
      </c>
      <c r="F129" s="118">
        <f t="shared" si="3"/>
        <v>11.694999999999999</v>
      </c>
      <c r="G129" s="119"/>
      <c r="H129" s="124"/>
    </row>
    <row r="130" spans="1:8" s="29" customFormat="1" ht="12.75" customHeight="1" x14ac:dyDescent="0.2">
      <c r="A130" s="120">
        <v>940642</v>
      </c>
      <c r="B130" s="121" t="s">
        <v>145</v>
      </c>
      <c r="C130" s="121" t="s">
        <v>140</v>
      </c>
      <c r="D130" s="122">
        <v>6.05</v>
      </c>
      <c r="E130" s="118">
        <f t="shared" si="2"/>
        <v>11.494999999999999</v>
      </c>
      <c r="F130" s="118">
        <f t="shared" si="3"/>
        <v>11.694999999999999</v>
      </c>
      <c r="G130" s="119"/>
      <c r="H130" s="124"/>
    </row>
    <row r="131" spans="1:8" s="29" customFormat="1" ht="12.75" customHeight="1" x14ac:dyDescent="0.2">
      <c r="A131" s="120">
        <v>940643</v>
      </c>
      <c r="B131" s="121" t="s">
        <v>146</v>
      </c>
      <c r="C131" s="121" t="s">
        <v>140</v>
      </c>
      <c r="D131" s="122">
        <v>6.05</v>
      </c>
      <c r="E131" s="118">
        <f t="shared" ref="E131:E194" si="4">D131*1.9</f>
        <v>11.494999999999999</v>
      </c>
      <c r="F131" s="118">
        <f t="shared" ref="F131:F194" si="5">E131+20%</f>
        <v>11.694999999999999</v>
      </c>
      <c r="G131" s="119"/>
      <c r="H131" s="124"/>
    </row>
    <row r="132" spans="1:8" s="29" customFormat="1" ht="12.75" customHeight="1" x14ac:dyDescent="0.2">
      <c r="A132" s="120">
        <v>940644</v>
      </c>
      <c r="B132" s="121" t="s">
        <v>142</v>
      </c>
      <c r="C132" s="121" t="s">
        <v>141</v>
      </c>
      <c r="D132" s="122">
        <v>7.87</v>
      </c>
      <c r="E132" s="118">
        <f t="shared" si="4"/>
        <v>14.952999999999999</v>
      </c>
      <c r="F132" s="118">
        <f t="shared" si="5"/>
        <v>15.152999999999999</v>
      </c>
      <c r="G132" s="119"/>
      <c r="H132" s="124"/>
    </row>
    <row r="133" spans="1:8" s="29" customFormat="1" ht="12.75" customHeight="1" x14ac:dyDescent="0.2">
      <c r="A133" s="120">
        <v>940647</v>
      </c>
      <c r="B133" s="121" t="s">
        <v>143</v>
      </c>
      <c r="C133" s="121" t="s">
        <v>141</v>
      </c>
      <c r="D133" s="122">
        <v>7.87</v>
      </c>
      <c r="E133" s="118">
        <f t="shared" si="4"/>
        <v>14.952999999999999</v>
      </c>
      <c r="F133" s="118">
        <f t="shared" si="5"/>
        <v>15.152999999999999</v>
      </c>
      <c r="G133" s="119"/>
      <c r="H133" s="124"/>
    </row>
    <row r="134" spans="1:8" s="29" customFormat="1" ht="12.75" customHeight="1" x14ac:dyDescent="0.2">
      <c r="A134" s="120">
        <v>940649</v>
      </c>
      <c r="B134" s="121" t="s">
        <v>144</v>
      </c>
      <c r="C134" s="121" t="s">
        <v>141</v>
      </c>
      <c r="D134" s="122">
        <v>7.87</v>
      </c>
      <c r="E134" s="118">
        <f t="shared" si="4"/>
        <v>14.952999999999999</v>
      </c>
      <c r="F134" s="118">
        <f t="shared" si="5"/>
        <v>15.152999999999999</v>
      </c>
      <c r="G134" s="119"/>
      <c r="H134" s="124"/>
    </row>
    <row r="135" spans="1:8" s="29" customFormat="1" ht="12.75" customHeight="1" x14ac:dyDescent="0.2">
      <c r="A135" s="120">
        <v>940651</v>
      </c>
      <c r="B135" s="121" t="s">
        <v>145</v>
      </c>
      <c r="C135" s="121" t="s">
        <v>141</v>
      </c>
      <c r="D135" s="122">
        <v>7.87</v>
      </c>
      <c r="E135" s="118">
        <f t="shared" si="4"/>
        <v>14.952999999999999</v>
      </c>
      <c r="F135" s="118">
        <f t="shared" si="5"/>
        <v>15.152999999999999</v>
      </c>
      <c r="G135" s="119"/>
      <c r="H135" s="124"/>
    </row>
    <row r="136" spans="1:8" s="29" customFormat="1" ht="12.75" customHeight="1" x14ac:dyDescent="0.2">
      <c r="A136" s="120">
        <v>940652</v>
      </c>
      <c r="B136" s="121" t="s">
        <v>146</v>
      </c>
      <c r="C136" s="121" t="s">
        <v>141</v>
      </c>
      <c r="D136" s="122">
        <v>7.87</v>
      </c>
      <c r="E136" s="118">
        <f t="shared" si="4"/>
        <v>14.952999999999999</v>
      </c>
      <c r="F136" s="118">
        <f t="shared" si="5"/>
        <v>15.152999999999999</v>
      </c>
      <c r="G136" s="119"/>
      <c r="H136" s="124"/>
    </row>
    <row r="137" spans="1:8" s="29" customFormat="1" ht="12.75" customHeight="1" x14ac:dyDescent="0.2">
      <c r="A137" s="120">
        <v>940653</v>
      </c>
      <c r="B137" s="121" t="s">
        <v>142</v>
      </c>
      <c r="C137" s="121" t="s">
        <v>147</v>
      </c>
      <c r="D137" s="122">
        <v>2.15</v>
      </c>
      <c r="E137" s="118">
        <f t="shared" si="4"/>
        <v>4.085</v>
      </c>
      <c r="F137" s="118">
        <f t="shared" si="5"/>
        <v>4.2850000000000001</v>
      </c>
      <c r="G137" s="119"/>
      <c r="H137" s="124"/>
    </row>
    <row r="138" spans="1:8" s="29" customFormat="1" ht="12.75" customHeight="1" x14ac:dyDescent="0.2">
      <c r="A138" s="120">
        <v>940656</v>
      </c>
      <c r="B138" s="121" t="s">
        <v>143</v>
      </c>
      <c r="C138" s="121" t="s">
        <v>147</v>
      </c>
      <c r="D138" s="122">
        <v>2.15</v>
      </c>
      <c r="E138" s="118">
        <f t="shared" si="4"/>
        <v>4.085</v>
      </c>
      <c r="F138" s="118">
        <f t="shared" si="5"/>
        <v>4.2850000000000001</v>
      </c>
      <c r="G138" s="119"/>
      <c r="H138" s="124"/>
    </row>
    <row r="139" spans="1:8" s="29" customFormat="1" ht="12.75" customHeight="1" x14ac:dyDescent="0.2">
      <c r="A139" s="120">
        <v>940660</v>
      </c>
      <c r="B139" s="121" t="s">
        <v>145</v>
      </c>
      <c r="C139" s="121" t="s">
        <v>147</v>
      </c>
      <c r="D139" s="122">
        <v>2.15</v>
      </c>
      <c r="E139" s="118">
        <f t="shared" si="4"/>
        <v>4.085</v>
      </c>
      <c r="F139" s="118">
        <f t="shared" si="5"/>
        <v>4.2850000000000001</v>
      </c>
      <c r="G139" s="119"/>
      <c r="H139" s="124"/>
    </row>
    <row r="140" spans="1:8" s="29" customFormat="1" ht="12.75" customHeight="1" x14ac:dyDescent="0.2">
      <c r="A140" s="120">
        <v>940661</v>
      </c>
      <c r="B140" s="121" t="s">
        <v>146</v>
      </c>
      <c r="C140" s="121" t="s">
        <v>147</v>
      </c>
      <c r="D140" s="122">
        <v>2.15</v>
      </c>
      <c r="E140" s="118">
        <f t="shared" si="4"/>
        <v>4.085</v>
      </c>
      <c r="F140" s="118">
        <f t="shared" si="5"/>
        <v>4.2850000000000001</v>
      </c>
      <c r="G140" s="119"/>
      <c r="H140" s="124"/>
    </row>
    <row r="141" spans="1:8" s="29" customFormat="1" ht="12.75" customHeight="1" x14ac:dyDescent="0.2">
      <c r="A141" s="120">
        <v>940662</v>
      </c>
      <c r="B141" s="121" t="s">
        <v>142</v>
      </c>
      <c r="C141" s="121" t="s">
        <v>148</v>
      </c>
      <c r="D141" s="122">
        <v>2.4500000000000002</v>
      </c>
      <c r="E141" s="118">
        <f t="shared" si="4"/>
        <v>4.6550000000000002</v>
      </c>
      <c r="F141" s="118">
        <f t="shared" si="5"/>
        <v>4.8550000000000004</v>
      </c>
      <c r="G141" s="119"/>
      <c r="H141" s="124"/>
    </row>
    <row r="142" spans="1:8" s="29" customFormat="1" ht="12.75" customHeight="1" x14ac:dyDescent="0.2">
      <c r="A142" s="120">
        <v>940665</v>
      </c>
      <c r="B142" s="121" t="s">
        <v>143</v>
      </c>
      <c r="C142" s="121" t="s">
        <v>148</v>
      </c>
      <c r="D142" s="122">
        <v>2.4500000000000002</v>
      </c>
      <c r="E142" s="118">
        <f t="shared" si="4"/>
        <v>4.6550000000000002</v>
      </c>
      <c r="F142" s="118">
        <f t="shared" si="5"/>
        <v>4.8550000000000004</v>
      </c>
      <c r="G142" s="119"/>
      <c r="H142" s="124"/>
    </row>
    <row r="143" spans="1:8" s="29" customFormat="1" ht="12.75" customHeight="1" x14ac:dyDescent="0.2">
      <c r="A143" s="120">
        <v>940667</v>
      </c>
      <c r="B143" s="121" t="s">
        <v>144</v>
      </c>
      <c r="C143" s="121" t="s">
        <v>148</v>
      </c>
      <c r="D143" s="122">
        <v>2.4500000000000002</v>
      </c>
      <c r="E143" s="118">
        <f t="shared" si="4"/>
        <v>4.6550000000000002</v>
      </c>
      <c r="F143" s="118">
        <f t="shared" si="5"/>
        <v>4.8550000000000004</v>
      </c>
      <c r="G143" s="119"/>
      <c r="H143" s="124"/>
    </row>
    <row r="144" spans="1:8" s="29" customFormat="1" ht="12.75" customHeight="1" x14ac:dyDescent="0.2">
      <c r="A144" s="120">
        <v>940669</v>
      </c>
      <c r="B144" s="121" t="s">
        <v>145</v>
      </c>
      <c r="C144" s="121" t="s">
        <v>148</v>
      </c>
      <c r="D144" s="122">
        <v>2.4500000000000002</v>
      </c>
      <c r="E144" s="118">
        <f t="shared" si="4"/>
        <v>4.6550000000000002</v>
      </c>
      <c r="F144" s="118">
        <f t="shared" si="5"/>
        <v>4.8550000000000004</v>
      </c>
      <c r="G144" s="119"/>
      <c r="H144" s="124"/>
    </row>
    <row r="145" spans="1:168" s="29" customFormat="1" ht="12.75" customHeight="1" x14ac:dyDescent="0.2">
      <c r="A145" s="120">
        <v>940670</v>
      </c>
      <c r="B145" s="121" t="s">
        <v>146</v>
      </c>
      <c r="C145" s="121" t="s">
        <v>148</v>
      </c>
      <c r="D145" s="122">
        <v>2.4500000000000002</v>
      </c>
      <c r="E145" s="118">
        <f t="shared" si="4"/>
        <v>4.6550000000000002</v>
      </c>
      <c r="F145" s="118">
        <f t="shared" si="5"/>
        <v>4.8550000000000004</v>
      </c>
      <c r="G145" s="119"/>
      <c r="H145" s="124"/>
    </row>
    <row r="146" spans="1:168" s="29" customFormat="1" ht="12.75" customHeight="1" x14ac:dyDescent="0.2">
      <c r="A146" s="120">
        <v>940680</v>
      </c>
      <c r="B146" s="121" t="s">
        <v>149</v>
      </c>
      <c r="C146" s="121" t="s">
        <v>150</v>
      </c>
      <c r="D146" s="122">
        <v>1.54</v>
      </c>
      <c r="E146" s="118">
        <f t="shared" si="4"/>
        <v>2.9259999999999997</v>
      </c>
      <c r="F146" s="118">
        <f t="shared" si="5"/>
        <v>3.1259999999999999</v>
      </c>
      <c r="G146" s="119"/>
      <c r="H146" s="124"/>
    </row>
    <row r="147" spans="1:168" s="29" customFormat="1" ht="12.75" customHeight="1" x14ac:dyDescent="0.2">
      <c r="A147" s="120">
        <v>940681</v>
      </c>
      <c r="B147" s="121" t="s">
        <v>151</v>
      </c>
      <c r="C147" s="121" t="s">
        <v>150</v>
      </c>
      <c r="D147" s="122">
        <v>1.54</v>
      </c>
      <c r="E147" s="118">
        <f t="shared" si="4"/>
        <v>2.9259999999999997</v>
      </c>
      <c r="F147" s="118">
        <f t="shared" si="5"/>
        <v>3.1259999999999999</v>
      </c>
      <c r="G147" s="119"/>
      <c r="H147" s="124"/>
    </row>
    <row r="148" spans="1:168" s="29" customFormat="1" ht="12.75" customHeight="1" x14ac:dyDescent="0.2">
      <c r="A148" s="120">
        <v>940682</v>
      </c>
      <c r="B148" s="121" t="s">
        <v>120</v>
      </c>
      <c r="C148" s="121" t="s">
        <v>150</v>
      </c>
      <c r="D148" s="122">
        <v>1.54</v>
      </c>
      <c r="E148" s="118">
        <f t="shared" si="4"/>
        <v>2.9259999999999997</v>
      </c>
      <c r="F148" s="118">
        <f t="shared" si="5"/>
        <v>3.1259999999999999</v>
      </c>
      <c r="G148" s="119"/>
      <c r="H148" s="124"/>
    </row>
    <row r="149" spans="1:168" s="29" customFormat="1" ht="12.75" customHeight="1" x14ac:dyDescent="0.2">
      <c r="A149" s="120">
        <v>940683</v>
      </c>
      <c r="B149" s="121" t="s">
        <v>119</v>
      </c>
      <c r="C149" s="121" t="s">
        <v>150</v>
      </c>
      <c r="D149" s="122">
        <v>1.54</v>
      </c>
      <c r="E149" s="118">
        <f t="shared" si="4"/>
        <v>2.9259999999999997</v>
      </c>
      <c r="F149" s="118">
        <f t="shared" si="5"/>
        <v>3.1259999999999999</v>
      </c>
      <c r="G149" s="119"/>
      <c r="H149" s="126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  <c r="AA149" s="58"/>
      <c r="AB149" s="58"/>
      <c r="AC149" s="58"/>
      <c r="AD149" s="58"/>
      <c r="AE149" s="58"/>
      <c r="AF149" s="58"/>
      <c r="AG149" s="58"/>
      <c r="AH149" s="58"/>
      <c r="AI149" s="58"/>
      <c r="AJ149" s="58"/>
      <c r="AK149" s="58"/>
      <c r="AL149" s="58"/>
      <c r="AM149" s="58"/>
      <c r="AN149" s="58"/>
      <c r="AO149" s="58"/>
      <c r="AP149" s="58"/>
      <c r="AQ149" s="58"/>
      <c r="AR149" s="58"/>
      <c r="AS149" s="58"/>
      <c r="AT149" s="58"/>
      <c r="AU149" s="58"/>
      <c r="AV149" s="58"/>
      <c r="AW149" s="58"/>
      <c r="AX149" s="58"/>
      <c r="AY149" s="58"/>
      <c r="AZ149" s="58"/>
      <c r="BA149" s="58"/>
      <c r="BB149" s="58"/>
      <c r="BC149" s="58"/>
      <c r="BD149" s="58"/>
      <c r="BE149" s="58"/>
      <c r="BF149" s="58"/>
      <c r="BG149" s="58"/>
      <c r="BH149" s="58"/>
      <c r="BI149" s="58"/>
      <c r="BJ149" s="58"/>
      <c r="BK149" s="58"/>
      <c r="BL149" s="58"/>
      <c r="BM149" s="58"/>
      <c r="BN149" s="58"/>
      <c r="BO149" s="58"/>
      <c r="BP149" s="58"/>
      <c r="BQ149" s="58"/>
      <c r="BR149" s="58"/>
      <c r="BS149" s="58"/>
      <c r="BT149" s="58"/>
      <c r="BU149" s="58"/>
      <c r="BV149" s="58"/>
      <c r="BW149" s="58"/>
      <c r="BX149" s="58"/>
      <c r="BY149" s="58"/>
      <c r="BZ149" s="58"/>
      <c r="CA149" s="58"/>
      <c r="CB149" s="58"/>
      <c r="CC149" s="58"/>
      <c r="CD149" s="58"/>
      <c r="CE149" s="58"/>
      <c r="CF149" s="58"/>
      <c r="CG149" s="58"/>
      <c r="CH149" s="58"/>
      <c r="CI149" s="58"/>
      <c r="CJ149" s="58"/>
      <c r="CK149" s="58"/>
      <c r="CL149" s="58"/>
      <c r="CM149" s="58"/>
      <c r="CN149" s="58"/>
      <c r="CO149" s="58"/>
      <c r="CP149" s="58"/>
      <c r="CQ149" s="58"/>
      <c r="CR149" s="58"/>
      <c r="CS149" s="58"/>
      <c r="CT149" s="58"/>
      <c r="CU149" s="58"/>
      <c r="CV149" s="58"/>
      <c r="CW149" s="58"/>
      <c r="CX149" s="58"/>
      <c r="CY149" s="58"/>
      <c r="CZ149" s="58"/>
      <c r="DA149" s="58"/>
      <c r="DB149" s="58"/>
      <c r="DC149" s="58"/>
      <c r="DD149" s="58"/>
      <c r="DE149" s="58"/>
      <c r="DF149" s="58"/>
      <c r="DG149" s="58"/>
      <c r="DH149" s="58"/>
      <c r="DI149" s="58"/>
      <c r="DJ149" s="58"/>
      <c r="DK149" s="58"/>
      <c r="DL149" s="58"/>
      <c r="DM149" s="58"/>
      <c r="DN149" s="58"/>
      <c r="DO149" s="58"/>
      <c r="DP149" s="58"/>
      <c r="DQ149" s="58"/>
      <c r="DR149" s="58"/>
      <c r="DS149" s="58"/>
      <c r="DT149" s="58"/>
      <c r="DU149" s="58"/>
      <c r="DV149" s="58"/>
      <c r="DW149" s="58"/>
      <c r="DX149" s="58"/>
      <c r="DY149" s="58"/>
      <c r="DZ149" s="58"/>
      <c r="EA149" s="58"/>
      <c r="EB149" s="58"/>
      <c r="EC149" s="58"/>
      <c r="ED149" s="58"/>
      <c r="EE149" s="58"/>
      <c r="EF149" s="58"/>
      <c r="EG149" s="58"/>
      <c r="EH149" s="58"/>
      <c r="EI149" s="58"/>
      <c r="EJ149" s="58"/>
      <c r="EK149" s="58"/>
      <c r="EL149" s="58"/>
      <c r="EM149" s="58"/>
      <c r="EN149" s="58"/>
      <c r="EO149" s="58"/>
      <c r="EP149" s="58"/>
      <c r="EQ149" s="58"/>
      <c r="ER149" s="58"/>
      <c r="ES149" s="58"/>
      <c r="ET149" s="58"/>
      <c r="EU149" s="58"/>
      <c r="EV149" s="58"/>
      <c r="EW149" s="58"/>
      <c r="EX149" s="58"/>
      <c r="EY149" s="58"/>
      <c r="EZ149" s="58"/>
      <c r="FA149" s="58"/>
      <c r="FB149" s="58"/>
      <c r="FC149" s="58"/>
      <c r="FD149" s="58"/>
      <c r="FE149" s="58"/>
      <c r="FF149" s="58"/>
      <c r="FG149" s="58"/>
      <c r="FH149" s="58"/>
      <c r="FI149" s="58"/>
      <c r="FJ149" s="58"/>
      <c r="FK149" s="58"/>
      <c r="FL149" s="58"/>
    </row>
    <row r="150" spans="1:168" s="29" customFormat="1" ht="12.75" customHeight="1" x14ac:dyDescent="0.2">
      <c r="A150" s="120">
        <v>956410</v>
      </c>
      <c r="B150" s="121" t="s">
        <v>152</v>
      </c>
      <c r="C150" s="121" t="s">
        <v>153</v>
      </c>
      <c r="D150" s="122">
        <v>5.21</v>
      </c>
      <c r="E150" s="118">
        <f t="shared" si="4"/>
        <v>9.8989999999999991</v>
      </c>
      <c r="F150" s="118">
        <f t="shared" si="5"/>
        <v>10.098999999999998</v>
      </c>
      <c r="G150" s="119"/>
      <c r="H150" s="126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  <c r="AG150" s="58"/>
      <c r="AH150" s="58"/>
      <c r="AI150" s="58"/>
      <c r="AJ150" s="58"/>
      <c r="AK150" s="58"/>
      <c r="AL150" s="58"/>
      <c r="AM150" s="58"/>
      <c r="AN150" s="58"/>
      <c r="AO150" s="58"/>
      <c r="AP150" s="58"/>
      <c r="AQ150" s="58"/>
      <c r="AR150" s="58"/>
      <c r="AS150" s="58"/>
      <c r="AT150" s="58"/>
      <c r="AU150" s="58"/>
      <c r="AV150" s="58"/>
      <c r="AW150" s="58"/>
      <c r="AX150" s="58"/>
      <c r="AY150" s="58"/>
      <c r="AZ150" s="58"/>
      <c r="BA150" s="58"/>
      <c r="BB150" s="58"/>
      <c r="BC150" s="58"/>
      <c r="BD150" s="58"/>
      <c r="BE150" s="58"/>
      <c r="BF150" s="58"/>
      <c r="BG150" s="58"/>
      <c r="BH150" s="58"/>
      <c r="BI150" s="58"/>
      <c r="BJ150" s="58"/>
      <c r="BK150" s="58"/>
      <c r="BL150" s="58"/>
      <c r="BM150" s="58"/>
      <c r="BN150" s="58"/>
      <c r="BO150" s="58"/>
      <c r="BP150" s="58"/>
      <c r="BQ150" s="58"/>
      <c r="BR150" s="58"/>
      <c r="BS150" s="58"/>
      <c r="BT150" s="58"/>
      <c r="BU150" s="58"/>
      <c r="BV150" s="58"/>
      <c r="BW150" s="58"/>
      <c r="BX150" s="58"/>
      <c r="BY150" s="58"/>
      <c r="BZ150" s="58"/>
      <c r="CA150" s="58"/>
      <c r="CB150" s="58"/>
      <c r="CC150" s="58"/>
      <c r="CD150" s="58"/>
      <c r="CE150" s="58"/>
      <c r="CF150" s="58"/>
      <c r="CG150" s="58"/>
      <c r="CH150" s="58"/>
      <c r="CI150" s="58"/>
      <c r="CJ150" s="58"/>
      <c r="CK150" s="58"/>
      <c r="CL150" s="58"/>
      <c r="CM150" s="58"/>
      <c r="CN150" s="58"/>
      <c r="CO150" s="58"/>
      <c r="CP150" s="58"/>
      <c r="CQ150" s="58"/>
      <c r="CR150" s="58"/>
      <c r="CS150" s="58"/>
      <c r="CT150" s="58"/>
      <c r="CU150" s="58"/>
      <c r="CV150" s="58"/>
      <c r="CW150" s="58"/>
      <c r="CX150" s="58"/>
      <c r="CY150" s="58"/>
      <c r="CZ150" s="58"/>
      <c r="DA150" s="58"/>
      <c r="DB150" s="58"/>
      <c r="DC150" s="58"/>
      <c r="DD150" s="58"/>
      <c r="DE150" s="58"/>
      <c r="DF150" s="58"/>
      <c r="DG150" s="58"/>
      <c r="DH150" s="58"/>
      <c r="DI150" s="58"/>
      <c r="DJ150" s="58"/>
      <c r="DK150" s="58"/>
      <c r="DL150" s="58"/>
      <c r="DM150" s="58"/>
      <c r="DN150" s="58"/>
      <c r="DO150" s="58"/>
      <c r="DP150" s="58"/>
      <c r="DQ150" s="58"/>
      <c r="DR150" s="58"/>
      <c r="DS150" s="58"/>
      <c r="DT150" s="58"/>
      <c r="DU150" s="58"/>
      <c r="DV150" s="58"/>
      <c r="DW150" s="58"/>
      <c r="DX150" s="58"/>
      <c r="DY150" s="58"/>
      <c r="DZ150" s="58"/>
      <c r="EA150" s="58"/>
      <c r="EB150" s="58"/>
      <c r="EC150" s="58"/>
      <c r="ED150" s="58"/>
      <c r="EE150" s="58"/>
      <c r="EF150" s="58"/>
      <c r="EG150" s="58"/>
      <c r="EH150" s="58"/>
      <c r="EI150" s="58"/>
      <c r="EJ150" s="58"/>
      <c r="EK150" s="58"/>
      <c r="EL150" s="58"/>
      <c r="EM150" s="58"/>
      <c r="EN150" s="58"/>
      <c r="EO150" s="58"/>
      <c r="EP150" s="58"/>
      <c r="EQ150" s="58"/>
      <c r="ER150" s="58"/>
      <c r="ES150" s="58"/>
      <c r="ET150" s="58"/>
      <c r="EU150" s="58"/>
      <c r="EV150" s="58"/>
      <c r="EW150" s="58"/>
      <c r="EX150" s="58"/>
      <c r="EY150" s="58"/>
      <c r="EZ150" s="58"/>
      <c r="FA150" s="58"/>
      <c r="FB150" s="58"/>
      <c r="FC150" s="58"/>
      <c r="FD150" s="58"/>
      <c r="FE150" s="58"/>
      <c r="FF150" s="58"/>
      <c r="FG150" s="58"/>
      <c r="FH150" s="58"/>
      <c r="FI150" s="58"/>
      <c r="FJ150" s="58"/>
      <c r="FK150" s="58"/>
      <c r="FL150" s="58"/>
    </row>
    <row r="151" spans="1:168" s="29" customFormat="1" ht="12.75" customHeight="1" x14ac:dyDescent="0.2">
      <c r="A151" s="120">
        <v>956411</v>
      </c>
      <c r="B151" s="121" t="s">
        <v>152</v>
      </c>
      <c r="C151" s="121" t="s">
        <v>153</v>
      </c>
      <c r="D151" s="122">
        <v>8.43</v>
      </c>
      <c r="E151" s="118">
        <f t="shared" si="4"/>
        <v>16.016999999999999</v>
      </c>
      <c r="F151" s="118">
        <f t="shared" si="5"/>
        <v>16.216999999999999</v>
      </c>
      <c r="G151" s="119"/>
      <c r="H151" s="126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  <c r="AA151" s="58"/>
      <c r="AB151" s="58"/>
      <c r="AC151" s="58"/>
      <c r="AD151" s="58"/>
      <c r="AE151" s="58"/>
      <c r="AF151" s="58"/>
      <c r="AG151" s="58"/>
      <c r="AH151" s="58"/>
      <c r="AI151" s="58"/>
      <c r="AJ151" s="58"/>
      <c r="AK151" s="58"/>
      <c r="AL151" s="58"/>
      <c r="AM151" s="58"/>
      <c r="AN151" s="58"/>
      <c r="AO151" s="58"/>
      <c r="AP151" s="58"/>
      <c r="AQ151" s="58"/>
      <c r="AR151" s="58"/>
      <c r="AS151" s="58"/>
      <c r="AT151" s="58"/>
      <c r="AU151" s="58"/>
      <c r="AV151" s="58"/>
      <c r="AW151" s="58"/>
      <c r="AX151" s="58"/>
      <c r="AY151" s="58"/>
      <c r="AZ151" s="58"/>
      <c r="BA151" s="58"/>
      <c r="BB151" s="58"/>
      <c r="BC151" s="58"/>
      <c r="BD151" s="58"/>
      <c r="BE151" s="58"/>
      <c r="BF151" s="58"/>
      <c r="BG151" s="58"/>
      <c r="BH151" s="58"/>
      <c r="BI151" s="58"/>
      <c r="BJ151" s="58"/>
      <c r="BK151" s="58"/>
      <c r="BL151" s="58"/>
      <c r="BM151" s="58"/>
      <c r="BN151" s="58"/>
      <c r="BO151" s="58"/>
      <c r="BP151" s="58"/>
      <c r="BQ151" s="58"/>
      <c r="BR151" s="58"/>
      <c r="BS151" s="58"/>
      <c r="BT151" s="58"/>
      <c r="BU151" s="58"/>
      <c r="BV151" s="58"/>
      <c r="BW151" s="58"/>
      <c r="BX151" s="58"/>
      <c r="BY151" s="58"/>
      <c r="BZ151" s="58"/>
      <c r="CA151" s="58"/>
      <c r="CB151" s="58"/>
      <c r="CC151" s="58"/>
      <c r="CD151" s="58"/>
      <c r="CE151" s="58"/>
      <c r="CF151" s="58"/>
      <c r="CG151" s="58"/>
      <c r="CH151" s="58"/>
      <c r="CI151" s="58"/>
      <c r="CJ151" s="58"/>
      <c r="CK151" s="58"/>
      <c r="CL151" s="58"/>
      <c r="CM151" s="58"/>
      <c r="CN151" s="58"/>
      <c r="CO151" s="58"/>
      <c r="CP151" s="58"/>
      <c r="CQ151" s="58"/>
      <c r="CR151" s="58"/>
      <c r="CS151" s="58"/>
      <c r="CT151" s="58"/>
      <c r="CU151" s="58"/>
      <c r="CV151" s="58"/>
      <c r="CW151" s="58"/>
      <c r="CX151" s="58"/>
      <c r="CY151" s="58"/>
      <c r="CZ151" s="58"/>
      <c r="DA151" s="58"/>
      <c r="DB151" s="58"/>
      <c r="DC151" s="58"/>
      <c r="DD151" s="58"/>
      <c r="DE151" s="58"/>
      <c r="DF151" s="58"/>
      <c r="DG151" s="58"/>
      <c r="DH151" s="58"/>
      <c r="DI151" s="58"/>
      <c r="DJ151" s="58"/>
      <c r="DK151" s="58"/>
      <c r="DL151" s="58"/>
      <c r="DM151" s="58"/>
      <c r="DN151" s="58"/>
      <c r="DO151" s="58"/>
      <c r="DP151" s="58"/>
      <c r="DQ151" s="58"/>
      <c r="DR151" s="58"/>
      <c r="DS151" s="58"/>
      <c r="DT151" s="58"/>
      <c r="DU151" s="58"/>
      <c r="DV151" s="58"/>
      <c r="DW151" s="58"/>
      <c r="DX151" s="58"/>
      <c r="DY151" s="58"/>
      <c r="DZ151" s="58"/>
      <c r="EA151" s="58"/>
      <c r="EB151" s="58"/>
      <c r="EC151" s="58"/>
      <c r="ED151" s="58"/>
      <c r="EE151" s="58"/>
      <c r="EF151" s="58"/>
      <c r="EG151" s="58"/>
      <c r="EH151" s="58"/>
      <c r="EI151" s="58"/>
      <c r="EJ151" s="58"/>
      <c r="EK151" s="58"/>
      <c r="EL151" s="58"/>
      <c r="EM151" s="58"/>
      <c r="EN151" s="58"/>
      <c r="EO151" s="58"/>
      <c r="EP151" s="58"/>
      <c r="EQ151" s="58"/>
      <c r="ER151" s="58"/>
      <c r="ES151" s="58"/>
      <c r="ET151" s="58"/>
      <c r="EU151" s="58"/>
      <c r="EV151" s="58"/>
      <c r="EW151" s="58"/>
      <c r="EX151" s="58"/>
      <c r="EY151" s="58"/>
      <c r="EZ151" s="58"/>
      <c r="FA151" s="58"/>
      <c r="FB151" s="58"/>
      <c r="FC151" s="58"/>
      <c r="FD151" s="58"/>
      <c r="FE151" s="58"/>
      <c r="FF151" s="58"/>
      <c r="FG151" s="58"/>
      <c r="FH151" s="58"/>
      <c r="FI151" s="58"/>
      <c r="FJ151" s="58"/>
      <c r="FK151" s="58"/>
      <c r="FL151" s="58"/>
    </row>
    <row r="152" spans="1:168" s="29" customFormat="1" ht="12.75" customHeight="1" x14ac:dyDescent="0.2">
      <c r="A152" s="120">
        <v>967161</v>
      </c>
      <c r="B152" s="121" t="s">
        <v>154</v>
      </c>
      <c r="C152" s="121" t="s">
        <v>155</v>
      </c>
      <c r="D152" s="122">
        <v>3.67</v>
      </c>
      <c r="E152" s="118">
        <f t="shared" si="4"/>
        <v>6.9729999999999999</v>
      </c>
      <c r="F152" s="118">
        <f t="shared" si="5"/>
        <v>7.173</v>
      </c>
      <c r="G152" s="119"/>
      <c r="H152" s="126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58"/>
      <c r="AA152" s="58"/>
      <c r="AB152" s="58"/>
      <c r="AC152" s="58"/>
      <c r="AD152" s="58"/>
      <c r="AE152" s="58"/>
      <c r="AF152" s="58"/>
      <c r="AG152" s="58"/>
      <c r="AH152" s="58"/>
      <c r="AI152" s="58"/>
      <c r="AJ152" s="58"/>
      <c r="AK152" s="58"/>
      <c r="AL152" s="58"/>
      <c r="AM152" s="58"/>
      <c r="AN152" s="58"/>
      <c r="AO152" s="58"/>
      <c r="AP152" s="58"/>
      <c r="AQ152" s="58"/>
      <c r="AR152" s="58"/>
      <c r="AS152" s="58"/>
      <c r="AT152" s="58"/>
      <c r="AU152" s="58"/>
      <c r="AV152" s="58"/>
      <c r="AW152" s="58"/>
      <c r="AX152" s="58"/>
      <c r="AY152" s="58"/>
      <c r="AZ152" s="58"/>
      <c r="BA152" s="58"/>
      <c r="BB152" s="58"/>
      <c r="BC152" s="58"/>
      <c r="BD152" s="58"/>
      <c r="BE152" s="58"/>
      <c r="BF152" s="58"/>
      <c r="BG152" s="58"/>
      <c r="BH152" s="58"/>
      <c r="BI152" s="58"/>
      <c r="BJ152" s="58"/>
      <c r="BK152" s="58"/>
      <c r="BL152" s="58"/>
      <c r="BM152" s="58"/>
      <c r="BN152" s="58"/>
      <c r="BO152" s="58"/>
      <c r="BP152" s="58"/>
      <c r="BQ152" s="58"/>
      <c r="BR152" s="58"/>
      <c r="BS152" s="58"/>
      <c r="BT152" s="58"/>
      <c r="BU152" s="58"/>
      <c r="BV152" s="58"/>
      <c r="BW152" s="58"/>
      <c r="BX152" s="58"/>
      <c r="BY152" s="58"/>
      <c r="BZ152" s="58"/>
      <c r="CA152" s="58"/>
      <c r="CB152" s="58"/>
      <c r="CC152" s="58"/>
      <c r="CD152" s="58"/>
      <c r="CE152" s="58"/>
      <c r="CF152" s="58"/>
      <c r="CG152" s="58"/>
      <c r="CH152" s="58"/>
      <c r="CI152" s="58"/>
      <c r="CJ152" s="58"/>
      <c r="CK152" s="58"/>
      <c r="CL152" s="58"/>
      <c r="CM152" s="58"/>
      <c r="CN152" s="58"/>
      <c r="CO152" s="58"/>
      <c r="CP152" s="58"/>
      <c r="CQ152" s="58"/>
      <c r="CR152" s="58"/>
      <c r="CS152" s="58"/>
      <c r="CT152" s="58"/>
      <c r="CU152" s="58"/>
      <c r="CV152" s="58"/>
      <c r="CW152" s="58"/>
      <c r="CX152" s="58"/>
      <c r="CY152" s="58"/>
      <c r="CZ152" s="58"/>
      <c r="DA152" s="58"/>
      <c r="DB152" s="58"/>
      <c r="DC152" s="58"/>
      <c r="DD152" s="58"/>
      <c r="DE152" s="58"/>
      <c r="DF152" s="58"/>
      <c r="DG152" s="58"/>
      <c r="DH152" s="58"/>
      <c r="DI152" s="58"/>
      <c r="DJ152" s="58"/>
      <c r="DK152" s="58"/>
      <c r="DL152" s="58"/>
      <c r="DM152" s="58"/>
      <c r="DN152" s="58"/>
      <c r="DO152" s="58"/>
      <c r="DP152" s="58"/>
      <c r="DQ152" s="58"/>
      <c r="DR152" s="58"/>
      <c r="DS152" s="58"/>
      <c r="DT152" s="58"/>
      <c r="DU152" s="58"/>
      <c r="DV152" s="58"/>
      <c r="DW152" s="58"/>
      <c r="DX152" s="58"/>
      <c r="DY152" s="58"/>
      <c r="DZ152" s="58"/>
      <c r="EA152" s="58"/>
      <c r="EB152" s="58"/>
      <c r="EC152" s="58"/>
      <c r="ED152" s="58"/>
      <c r="EE152" s="58"/>
      <c r="EF152" s="58"/>
      <c r="EG152" s="58"/>
      <c r="EH152" s="58"/>
      <c r="EI152" s="58"/>
      <c r="EJ152" s="58"/>
      <c r="EK152" s="58"/>
      <c r="EL152" s="58"/>
      <c r="EM152" s="58"/>
      <c r="EN152" s="58"/>
      <c r="EO152" s="58"/>
      <c r="EP152" s="58"/>
      <c r="EQ152" s="58"/>
      <c r="ER152" s="58"/>
      <c r="ES152" s="58"/>
      <c r="ET152" s="58"/>
      <c r="EU152" s="58"/>
      <c r="EV152" s="58"/>
      <c r="EW152" s="58"/>
      <c r="EX152" s="58"/>
      <c r="EY152" s="58"/>
      <c r="EZ152" s="58"/>
      <c r="FA152" s="58"/>
      <c r="FB152" s="58"/>
      <c r="FC152" s="58"/>
      <c r="FD152" s="58"/>
      <c r="FE152" s="58"/>
      <c r="FF152" s="58"/>
      <c r="FG152" s="58"/>
      <c r="FH152" s="58"/>
      <c r="FI152" s="58"/>
      <c r="FJ152" s="58"/>
      <c r="FK152" s="58"/>
      <c r="FL152" s="58"/>
    </row>
    <row r="153" spans="1:168" s="29" customFormat="1" ht="12.75" customHeight="1" x14ac:dyDescent="0.2">
      <c r="A153" s="120">
        <v>967162</v>
      </c>
      <c r="B153" s="121" t="s">
        <v>156</v>
      </c>
      <c r="C153" s="121" t="s">
        <v>155</v>
      </c>
      <c r="D153" s="122">
        <v>3.67</v>
      </c>
      <c r="E153" s="118">
        <f t="shared" si="4"/>
        <v>6.9729999999999999</v>
      </c>
      <c r="F153" s="118">
        <f t="shared" si="5"/>
        <v>7.173</v>
      </c>
      <c r="G153" s="119"/>
      <c r="H153" s="124"/>
    </row>
    <row r="154" spans="1:168" s="29" customFormat="1" ht="12.75" customHeight="1" x14ac:dyDescent="0.2">
      <c r="A154" s="120">
        <v>967167</v>
      </c>
      <c r="B154" s="121" t="s">
        <v>157</v>
      </c>
      <c r="C154" s="121" t="s">
        <v>155</v>
      </c>
      <c r="D154" s="122">
        <v>3.67</v>
      </c>
      <c r="E154" s="118">
        <f t="shared" si="4"/>
        <v>6.9729999999999999</v>
      </c>
      <c r="F154" s="118">
        <f t="shared" si="5"/>
        <v>7.173</v>
      </c>
      <c r="G154" s="119"/>
      <c r="H154" s="124"/>
    </row>
    <row r="155" spans="1:168" s="29" customFormat="1" ht="12.75" customHeight="1" x14ac:dyDescent="0.2">
      <c r="A155" s="120">
        <v>967351</v>
      </c>
      <c r="B155" s="121" t="s">
        <v>154</v>
      </c>
      <c r="C155" s="121" t="s">
        <v>158</v>
      </c>
      <c r="D155" s="122">
        <v>6.08</v>
      </c>
      <c r="E155" s="118">
        <f t="shared" si="4"/>
        <v>11.552</v>
      </c>
      <c r="F155" s="118">
        <f t="shared" si="5"/>
        <v>11.751999999999999</v>
      </c>
      <c r="G155" s="119"/>
      <c r="H155" s="124"/>
    </row>
    <row r="156" spans="1:168" s="29" customFormat="1" ht="12.75" customHeight="1" x14ac:dyDescent="0.2">
      <c r="A156" s="120">
        <v>967352</v>
      </c>
      <c r="B156" s="121" t="s">
        <v>156</v>
      </c>
      <c r="C156" s="121" t="s">
        <v>158</v>
      </c>
      <c r="D156" s="122">
        <v>6.08</v>
      </c>
      <c r="E156" s="118">
        <f t="shared" si="4"/>
        <v>11.552</v>
      </c>
      <c r="F156" s="118">
        <f t="shared" si="5"/>
        <v>11.751999999999999</v>
      </c>
      <c r="G156" s="119"/>
      <c r="H156" s="124"/>
    </row>
    <row r="157" spans="1:168" s="29" customFormat="1" ht="12.75" customHeight="1" x14ac:dyDescent="0.2">
      <c r="A157" s="120">
        <v>967357</v>
      </c>
      <c r="B157" s="121" t="s">
        <v>157</v>
      </c>
      <c r="C157" s="121" t="s">
        <v>158</v>
      </c>
      <c r="D157" s="122">
        <v>6.08</v>
      </c>
      <c r="E157" s="118">
        <f t="shared" si="4"/>
        <v>11.552</v>
      </c>
      <c r="F157" s="118">
        <f t="shared" si="5"/>
        <v>11.751999999999999</v>
      </c>
      <c r="G157" s="119"/>
      <c r="H157" s="123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  <c r="FF157" s="28"/>
      <c r="FG157" s="28"/>
      <c r="FH157" s="28"/>
      <c r="FI157" s="28"/>
      <c r="FJ157" s="28"/>
      <c r="FK157" s="28"/>
      <c r="FL157" s="28"/>
    </row>
    <row r="158" spans="1:168" s="29" customFormat="1" ht="12.75" customHeight="1" x14ac:dyDescent="0.2">
      <c r="A158" s="120">
        <v>968401</v>
      </c>
      <c r="B158" s="121" t="s">
        <v>159</v>
      </c>
      <c r="C158" s="121" t="s">
        <v>160</v>
      </c>
      <c r="D158" s="122">
        <v>4.46</v>
      </c>
      <c r="E158" s="118">
        <f t="shared" si="4"/>
        <v>8.4740000000000002</v>
      </c>
      <c r="F158" s="118">
        <f t="shared" si="5"/>
        <v>8.6739999999999995</v>
      </c>
      <c r="G158" s="119"/>
      <c r="H158" s="123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  <c r="FF158" s="28"/>
      <c r="FG158" s="28"/>
      <c r="FH158" s="28"/>
      <c r="FI158" s="28"/>
      <c r="FJ158" s="28"/>
      <c r="FK158" s="28"/>
      <c r="FL158" s="28"/>
    </row>
    <row r="159" spans="1:168" s="29" customFormat="1" ht="12.75" customHeight="1" x14ac:dyDescent="0.2">
      <c r="A159" s="120">
        <v>968402</v>
      </c>
      <c r="B159" s="121" t="s">
        <v>161</v>
      </c>
      <c r="C159" s="121" t="s">
        <v>160</v>
      </c>
      <c r="D159" s="122">
        <v>4.46</v>
      </c>
      <c r="E159" s="118">
        <f t="shared" si="4"/>
        <v>8.4740000000000002</v>
      </c>
      <c r="F159" s="118">
        <f t="shared" si="5"/>
        <v>8.6739999999999995</v>
      </c>
      <c r="G159" s="119"/>
      <c r="H159" s="123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  <c r="FF159" s="28"/>
      <c r="FG159" s="28"/>
      <c r="FH159" s="28"/>
      <c r="FI159" s="28"/>
      <c r="FJ159" s="28"/>
      <c r="FK159" s="28"/>
      <c r="FL159" s="28"/>
    </row>
    <row r="160" spans="1:168" s="29" customFormat="1" ht="12.75" customHeight="1" x14ac:dyDescent="0.2">
      <c r="A160" s="120">
        <v>968403</v>
      </c>
      <c r="B160" s="121" t="s">
        <v>162</v>
      </c>
      <c r="C160" s="121" t="s">
        <v>160</v>
      </c>
      <c r="D160" s="122">
        <v>4.46</v>
      </c>
      <c r="E160" s="118">
        <f t="shared" si="4"/>
        <v>8.4740000000000002</v>
      </c>
      <c r="F160" s="118">
        <f t="shared" si="5"/>
        <v>8.6739999999999995</v>
      </c>
      <c r="G160" s="119"/>
      <c r="H160" s="123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  <c r="FF160" s="28"/>
      <c r="FG160" s="28"/>
      <c r="FH160" s="28"/>
      <c r="FI160" s="28"/>
      <c r="FJ160" s="28"/>
      <c r="FK160" s="28"/>
      <c r="FL160" s="28"/>
    </row>
    <row r="161" spans="1:168" s="29" customFormat="1" ht="12.75" customHeight="1" x14ac:dyDescent="0.2">
      <c r="A161" s="120">
        <v>968404</v>
      </c>
      <c r="B161" s="121" t="s">
        <v>163</v>
      </c>
      <c r="C161" s="121" t="s">
        <v>160</v>
      </c>
      <c r="D161" s="122">
        <v>3.78</v>
      </c>
      <c r="E161" s="118">
        <f t="shared" si="4"/>
        <v>7.1819999999999995</v>
      </c>
      <c r="F161" s="118">
        <f t="shared" si="5"/>
        <v>7.3819999999999997</v>
      </c>
      <c r="G161" s="119"/>
      <c r="H161" s="123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  <c r="FF161" s="28"/>
      <c r="FG161" s="28"/>
      <c r="FH161" s="28"/>
      <c r="FI161" s="28"/>
      <c r="FJ161" s="28"/>
      <c r="FK161" s="28"/>
      <c r="FL161" s="28"/>
    </row>
    <row r="162" spans="1:168" s="29" customFormat="1" ht="12.75" customHeight="1" x14ac:dyDescent="0.2">
      <c r="A162" s="120">
        <v>9244200</v>
      </c>
      <c r="B162" s="121" t="s">
        <v>164</v>
      </c>
      <c r="C162" s="121" t="s">
        <v>125</v>
      </c>
      <c r="D162" s="122">
        <v>3.89</v>
      </c>
      <c r="E162" s="118">
        <f t="shared" si="4"/>
        <v>7.391</v>
      </c>
      <c r="F162" s="118">
        <f t="shared" si="5"/>
        <v>7.5910000000000002</v>
      </c>
      <c r="G162" s="119"/>
      <c r="H162" s="123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  <c r="DJ162" s="28"/>
      <c r="DK162" s="28"/>
      <c r="DL162" s="28"/>
      <c r="DM162" s="28"/>
      <c r="DN162" s="28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28"/>
      <c r="DZ162" s="28"/>
      <c r="EA162" s="28"/>
      <c r="EB162" s="28"/>
      <c r="EC162" s="28"/>
      <c r="ED162" s="28"/>
      <c r="EE162" s="28"/>
      <c r="EF162" s="28"/>
      <c r="EG162" s="28"/>
      <c r="EH162" s="28"/>
      <c r="EI162" s="28"/>
      <c r="EJ162" s="28"/>
      <c r="EK162" s="28"/>
      <c r="EL162" s="28"/>
      <c r="EM162" s="28"/>
      <c r="EN162" s="28"/>
      <c r="EO162" s="28"/>
      <c r="EP162" s="28"/>
      <c r="EQ162" s="28"/>
      <c r="ER162" s="28"/>
      <c r="ES162" s="28"/>
      <c r="ET162" s="28"/>
      <c r="EU162" s="28"/>
      <c r="EV162" s="28"/>
      <c r="EW162" s="28"/>
      <c r="EX162" s="28"/>
      <c r="EY162" s="28"/>
      <c r="EZ162" s="28"/>
      <c r="FA162" s="28"/>
      <c r="FB162" s="28"/>
      <c r="FC162" s="28"/>
      <c r="FD162" s="28"/>
      <c r="FE162" s="28"/>
      <c r="FF162" s="28"/>
      <c r="FG162" s="28"/>
      <c r="FH162" s="28"/>
      <c r="FI162" s="28"/>
      <c r="FJ162" s="28"/>
      <c r="FK162" s="28"/>
      <c r="FL162" s="28"/>
    </row>
    <row r="163" spans="1:168" s="29" customFormat="1" ht="12.75" customHeight="1" x14ac:dyDescent="0.2">
      <c r="A163" s="120">
        <v>9244201</v>
      </c>
      <c r="B163" s="121" t="s">
        <v>165</v>
      </c>
      <c r="C163" s="121" t="s">
        <v>125</v>
      </c>
      <c r="D163" s="122">
        <v>3.89</v>
      </c>
      <c r="E163" s="118">
        <f t="shared" si="4"/>
        <v>7.391</v>
      </c>
      <c r="F163" s="118">
        <f t="shared" si="5"/>
        <v>7.5910000000000002</v>
      </c>
      <c r="G163" s="119"/>
      <c r="H163" s="123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/>
      <c r="BY163" s="28"/>
      <c r="BZ163" s="28"/>
      <c r="CA163" s="28"/>
      <c r="CB163" s="28"/>
      <c r="CC163" s="28"/>
      <c r="CD163" s="28"/>
      <c r="CE163" s="28"/>
      <c r="CF163" s="28"/>
      <c r="CG163" s="28"/>
      <c r="CH163" s="28"/>
      <c r="CI163" s="28"/>
      <c r="CJ163" s="28"/>
      <c r="CK163" s="28"/>
      <c r="CL163" s="28"/>
      <c r="CM163" s="28"/>
      <c r="CN163" s="28"/>
      <c r="CO163" s="28"/>
      <c r="CP163" s="28"/>
      <c r="CQ163" s="28"/>
      <c r="CR163" s="28"/>
      <c r="CS163" s="28"/>
      <c r="CT163" s="28"/>
      <c r="CU163" s="28"/>
      <c r="CV163" s="28"/>
      <c r="CW163" s="28"/>
      <c r="CX163" s="28"/>
      <c r="CY163" s="28"/>
      <c r="CZ163" s="28"/>
      <c r="DA163" s="28"/>
      <c r="DB163" s="28"/>
      <c r="DC163" s="28"/>
      <c r="DD163" s="28"/>
      <c r="DE163" s="28"/>
      <c r="DF163" s="28"/>
      <c r="DG163" s="28"/>
      <c r="DH163" s="28"/>
      <c r="DI163" s="28"/>
      <c r="DJ163" s="28"/>
      <c r="DK163" s="28"/>
      <c r="DL163" s="28"/>
      <c r="DM163" s="28"/>
      <c r="DN163" s="28"/>
      <c r="DO163" s="28"/>
      <c r="DP163" s="28"/>
      <c r="DQ163" s="28"/>
      <c r="DR163" s="28"/>
      <c r="DS163" s="28"/>
      <c r="DT163" s="28"/>
      <c r="DU163" s="28"/>
      <c r="DV163" s="28"/>
      <c r="DW163" s="28"/>
      <c r="DX163" s="28"/>
      <c r="DY163" s="28"/>
      <c r="DZ163" s="28"/>
      <c r="EA163" s="28"/>
      <c r="EB163" s="28"/>
      <c r="EC163" s="28"/>
      <c r="ED163" s="28"/>
      <c r="EE163" s="28"/>
      <c r="EF163" s="28"/>
      <c r="EG163" s="28"/>
      <c r="EH163" s="28"/>
      <c r="EI163" s="28"/>
      <c r="EJ163" s="28"/>
      <c r="EK163" s="28"/>
      <c r="EL163" s="28"/>
      <c r="EM163" s="28"/>
      <c r="EN163" s="28"/>
      <c r="EO163" s="28"/>
      <c r="EP163" s="28"/>
      <c r="EQ163" s="28"/>
      <c r="ER163" s="28"/>
      <c r="ES163" s="28"/>
      <c r="ET163" s="28"/>
      <c r="EU163" s="28"/>
      <c r="EV163" s="28"/>
      <c r="EW163" s="28"/>
      <c r="EX163" s="28"/>
      <c r="EY163" s="28"/>
      <c r="EZ163" s="28"/>
      <c r="FA163" s="28"/>
      <c r="FB163" s="28"/>
      <c r="FC163" s="28"/>
      <c r="FD163" s="28"/>
      <c r="FE163" s="28"/>
      <c r="FF163" s="28"/>
      <c r="FG163" s="28"/>
      <c r="FH163" s="28"/>
      <c r="FI163" s="28"/>
      <c r="FJ163" s="28"/>
      <c r="FK163" s="28"/>
      <c r="FL163" s="28"/>
    </row>
    <row r="164" spans="1:168" s="29" customFormat="1" ht="12.75" customHeight="1" x14ac:dyDescent="0.2">
      <c r="A164" s="120">
        <v>9244202</v>
      </c>
      <c r="B164" s="121" t="s">
        <v>166</v>
      </c>
      <c r="C164" s="121" t="s">
        <v>125</v>
      </c>
      <c r="D164" s="122">
        <v>4.08</v>
      </c>
      <c r="E164" s="118">
        <f t="shared" si="4"/>
        <v>7.7519999999999998</v>
      </c>
      <c r="F164" s="118">
        <f t="shared" si="5"/>
        <v>7.952</v>
      </c>
      <c r="G164" s="119"/>
      <c r="H164" s="123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  <c r="DJ164" s="28"/>
      <c r="DK164" s="28"/>
      <c r="DL164" s="28"/>
      <c r="DM164" s="28"/>
      <c r="DN164" s="28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28"/>
      <c r="DZ164" s="28"/>
      <c r="EA164" s="28"/>
      <c r="EB164" s="28"/>
      <c r="EC164" s="28"/>
      <c r="ED164" s="28"/>
      <c r="EE164" s="28"/>
      <c r="EF164" s="28"/>
      <c r="EG164" s="28"/>
      <c r="EH164" s="28"/>
      <c r="EI164" s="28"/>
      <c r="EJ164" s="28"/>
      <c r="EK164" s="28"/>
      <c r="EL164" s="28"/>
      <c r="EM164" s="28"/>
      <c r="EN164" s="28"/>
      <c r="EO164" s="28"/>
      <c r="EP164" s="28"/>
      <c r="EQ164" s="28"/>
      <c r="ER164" s="28"/>
      <c r="ES164" s="28"/>
      <c r="ET164" s="28"/>
      <c r="EU164" s="28"/>
      <c r="EV164" s="28"/>
      <c r="EW164" s="28"/>
      <c r="EX164" s="28"/>
      <c r="EY164" s="28"/>
      <c r="EZ164" s="28"/>
      <c r="FA164" s="28"/>
      <c r="FB164" s="28"/>
      <c r="FC164" s="28"/>
      <c r="FD164" s="28"/>
      <c r="FE164" s="28"/>
      <c r="FF164" s="28"/>
      <c r="FG164" s="28"/>
      <c r="FH164" s="28"/>
      <c r="FI164" s="28"/>
      <c r="FJ164" s="28"/>
      <c r="FK164" s="28"/>
      <c r="FL164" s="28"/>
    </row>
    <row r="165" spans="1:168" s="29" customFormat="1" ht="12.75" customHeight="1" x14ac:dyDescent="0.2">
      <c r="A165" s="120">
        <v>9250001</v>
      </c>
      <c r="B165" s="121" t="s">
        <v>167</v>
      </c>
      <c r="C165" s="121" t="s">
        <v>168</v>
      </c>
      <c r="D165" s="122">
        <v>5.67</v>
      </c>
      <c r="E165" s="118">
        <f t="shared" si="4"/>
        <v>10.773</v>
      </c>
      <c r="F165" s="118">
        <f t="shared" si="5"/>
        <v>10.972999999999999</v>
      </c>
      <c r="G165" s="119"/>
      <c r="H165" s="123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  <c r="BW165" s="28"/>
      <c r="BX165" s="28"/>
      <c r="BY165" s="28"/>
      <c r="BZ165" s="28"/>
      <c r="CA165" s="28"/>
      <c r="CB165" s="28"/>
      <c r="CC165" s="28"/>
      <c r="CD165" s="28"/>
      <c r="CE165" s="28"/>
      <c r="CF165" s="28"/>
      <c r="CG165" s="28"/>
      <c r="CH165" s="28"/>
      <c r="CI165" s="28"/>
      <c r="CJ165" s="28"/>
      <c r="CK165" s="28"/>
      <c r="CL165" s="28"/>
      <c r="CM165" s="28"/>
      <c r="CN165" s="28"/>
      <c r="CO165" s="28"/>
      <c r="CP165" s="28"/>
      <c r="CQ165" s="28"/>
      <c r="CR165" s="28"/>
      <c r="CS165" s="28"/>
      <c r="CT165" s="28"/>
      <c r="CU165" s="28"/>
      <c r="CV165" s="28"/>
      <c r="CW165" s="28"/>
      <c r="CX165" s="28"/>
      <c r="CY165" s="28"/>
      <c r="CZ165" s="28"/>
      <c r="DA165" s="28"/>
      <c r="DB165" s="28"/>
      <c r="DC165" s="28"/>
      <c r="DD165" s="28"/>
      <c r="DE165" s="28"/>
      <c r="DF165" s="28"/>
      <c r="DG165" s="28"/>
      <c r="DH165" s="28"/>
      <c r="DI165" s="28"/>
      <c r="DJ165" s="28"/>
      <c r="DK165" s="28"/>
      <c r="DL165" s="28"/>
      <c r="DM165" s="28"/>
      <c r="DN165" s="28"/>
      <c r="DO165" s="28"/>
      <c r="DP165" s="28"/>
      <c r="DQ165" s="28"/>
      <c r="DR165" s="28"/>
      <c r="DS165" s="28"/>
      <c r="DT165" s="28"/>
      <c r="DU165" s="28"/>
      <c r="DV165" s="28"/>
      <c r="DW165" s="28"/>
      <c r="DX165" s="28"/>
      <c r="DY165" s="28"/>
      <c r="DZ165" s="28"/>
      <c r="EA165" s="28"/>
      <c r="EB165" s="28"/>
      <c r="EC165" s="28"/>
      <c r="ED165" s="28"/>
      <c r="EE165" s="28"/>
      <c r="EF165" s="28"/>
      <c r="EG165" s="28"/>
      <c r="EH165" s="28"/>
      <c r="EI165" s="28"/>
      <c r="EJ165" s="28"/>
      <c r="EK165" s="28"/>
      <c r="EL165" s="28"/>
      <c r="EM165" s="28"/>
      <c r="EN165" s="28"/>
      <c r="EO165" s="28"/>
      <c r="EP165" s="28"/>
      <c r="EQ165" s="28"/>
      <c r="ER165" s="28"/>
      <c r="ES165" s="28"/>
      <c r="ET165" s="28"/>
      <c r="EU165" s="28"/>
      <c r="EV165" s="28"/>
      <c r="EW165" s="28"/>
      <c r="EX165" s="28"/>
      <c r="EY165" s="28"/>
      <c r="EZ165" s="28"/>
      <c r="FA165" s="28"/>
      <c r="FB165" s="28"/>
      <c r="FC165" s="28"/>
      <c r="FD165" s="28"/>
      <c r="FE165" s="28"/>
      <c r="FF165" s="28"/>
      <c r="FG165" s="28"/>
      <c r="FH165" s="28"/>
      <c r="FI165" s="28"/>
      <c r="FJ165" s="28"/>
      <c r="FK165" s="28"/>
      <c r="FL165" s="28"/>
    </row>
    <row r="166" spans="1:168" s="29" customFormat="1" ht="12.75" customHeight="1" x14ac:dyDescent="0.2">
      <c r="A166" s="120">
        <v>9250002</v>
      </c>
      <c r="B166" s="121" t="s">
        <v>169</v>
      </c>
      <c r="C166" s="121" t="s">
        <v>168</v>
      </c>
      <c r="D166" s="122">
        <v>5.67</v>
      </c>
      <c r="E166" s="118">
        <f t="shared" si="4"/>
        <v>10.773</v>
      </c>
      <c r="F166" s="118">
        <f t="shared" si="5"/>
        <v>10.972999999999999</v>
      </c>
      <c r="G166" s="119"/>
      <c r="H166" s="123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  <c r="CC166" s="28"/>
      <c r="CD166" s="28"/>
      <c r="CE166" s="28"/>
      <c r="CF166" s="28"/>
      <c r="CG166" s="28"/>
      <c r="CH166" s="28"/>
      <c r="CI166" s="28"/>
      <c r="CJ166" s="28"/>
      <c r="CK166" s="28"/>
      <c r="CL166" s="28"/>
      <c r="CM166" s="28"/>
      <c r="CN166" s="28"/>
      <c r="CO166" s="28"/>
      <c r="CP166" s="28"/>
      <c r="CQ166" s="28"/>
      <c r="CR166" s="28"/>
      <c r="CS166" s="28"/>
      <c r="CT166" s="28"/>
      <c r="CU166" s="28"/>
      <c r="CV166" s="28"/>
      <c r="CW166" s="28"/>
      <c r="CX166" s="28"/>
      <c r="CY166" s="28"/>
      <c r="CZ166" s="28"/>
      <c r="DA166" s="28"/>
      <c r="DB166" s="28"/>
      <c r="DC166" s="28"/>
      <c r="DD166" s="28"/>
      <c r="DE166" s="28"/>
      <c r="DF166" s="28"/>
      <c r="DG166" s="28"/>
      <c r="DH166" s="28"/>
      <c r="DI166" s="28"/>
      <c r="DJ166" s="28"/>
      <c r="DK166" s="28"/>
      <c r="DL166" s="28"/>
      <c r="DM166" s="28"/>
      <c r="DN166" s="28"/>
      <c r="DO166" s="28"/>
      <c r="DP166" s="28"/>
      <c r="DQ166" s="28"/>
      <c r="DR166" s="28"/>
      <c r="DS166" s="28"/>
      <c r="DT166" s="28"/>
      <c r="DU166" s="28"/>
      <c r="DV166" s="28"/>
      <c r="DW166" s="28"/>
      <c r="DX166" s="28"/>
      <c r="DY166" s="28"/>
      <c r="DZ166" s="28"/>
      <c r="EA166" s="28"/>
      <c r="EB166" s="28"/>
      <c r="EC166" s="28"/>
      <c r="ED166" s="28"/>
      <c r="EE166" s="28"/>
      <c r="EF166" s="28"/>
      <c r="EG166" s="28"/>
      <c r="EH166" s="28"/>
      <c r="EI166" s="28"/>
      <c r="EJ166" s="28"/>
      <c r="EK166" s="28"/>
      <c r="EL166" s="28"/>
      <c r="EM166" s="28"/>
      <c r="EN166" s="28"/>
      <c r="EO166" s="28"/>
      <c r="EP166" s="28"/>
      <c r="EQ166" s="28"/>
      <c r="ER166" s="28"/>
      <c r="ES166" s="28"/>
      <c r="ET166" s="28"/>
      <c r="EU166" s="28"/>
      <c r="EV166" s="28"/>
      <c r="EW166" s="28"/>
      <c r="EX166" s="28"/>
      <c r="EY166" s="28"/>
      <c r="EZ166" s="28"/>
      <c r="FA166" s="28"/>
      <c r="FB166" s="28"/>
      <c r="FC166" s="28"/>
      <c r="FD166" s="28"/>
      <c r="FE166" s="28"/>
      <c r="FF166" s="28"/>
      <c r="FG166" s="28"/>
      <c r="FH166" s="28"/>
      <c r="FI166" s="28"/>
      <c r="FJ166" s="28"/>
      <c r="FK166" s="28"/>
      <c r="FL166" s="28"/>
    </row>
    <row r="167" spans="1:168" s="29" customFormat="1" ht="12.75" customHeight="1" x14ac:dyDescent="0.2">
      <c r="A167" s="120">
        <v>9250003</v>
      </c>
      <c r="B167" s="121" t="s">
        <v>170</v>
      </c>
      <c r="C167" s="121" t="s">
        <v>168</v>
      </c>
      <c r="D167" s="122">
        <v>5.67</v>
      </c>
      <c r="E167" s="118">
        <f t="shared" si="4"/>
        <v>10.773</v>
      </c>
      <c r="F167" s="118">
        <f t="shared" si="5"/>
        <v>10.972999999999999</v>
      </c>
      <c r="G167" s="119"/>
      <c r="H167" s="123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  <c r="BV167" s="28"/>
      <c r="BW167" s="28"/>
      <c r="BX167" s="28"/>
      <c r="BY167" s="28"/>
      <c r="BZ167" s="28"/>
      <c r="CA167" s="28"/>
      <c r="CB167" s="28"/>
      <c r="CC167" s="28"/>
      <c r="CD167" s="28"/>
      <c r="CE167" s="28"/>
      <c r="CF167" s="28"/>
      <c r="CG167" s="28"/>
      <c r="CH167" s="28"/>
      <c r="CI167" s="28"/>
      <c r="CJ167" s="28"/>
      <c r="CK167" s="28"/>
      <c r="CL167" s="28"/>
      <c r="CM167" s="28"/>
      <c r="CN167" s="28"/>
      <c r="CO167" s="28"/>
      <c r="CP167" s="28"/>
      <c r="CQ167" s="28"/>
      <c r="CR167" s="28"/>
      <c r="CS167" s="28"/>
      <c r="CT167" s="28"/>
      <c r="CU167" s="28"/>
      <c r="CV167" s="28"/>
      <c r="CW167" s="28"/>
      <c r="CX167" s="28"/>
      <c r="CY167" s="28"/>
      <c r="CZ167" s="28"/>
      <c r="DA167" s="28"/>
      <c r="DB167" s="28"/>
      <c r="DC167" s="28"/>
      <c r="DD167" s="28"/>
      <c r="DE167" s="28"/>
      <c r="DF167" s="28"/>
      <c r="DG167" s="28"/>
      <c r="DH167" s="28"/>
      <c r="DI167" s="28"/>
      <c r="DJ167" s="28"/>
      <c r="DK167" s="28"/>
      <c r="DL167" s="28"/>
      <c r="DM167" s="28"/>
      <c r="DN167" s="28"/>
      <c r="DO167" s="28"/>
      <c r="DP167" s="28"/>
      <c r="DQ167" s="28"/>
      <c r="DR167" s="28"/>
      <c r="DS167" s="28"/>
      <c r="DT167" s="28"/>
      <c r="DU167" s="28"/>
      <c r="DV167" s="28"/>
      <c r="DW167" s="28"/>
      <c r="DX167" s="28"/>
      <c r="DY167" s="28"/>
      <c r="DZ167" s="28"/>
      <c r="EA167" s="28"/>
      <c r="EB167" s="28"/>
      <c r="EC167" s="28"/>
      <c r="ED167" s="28"/>
      <c r="EE167" s="28"/>
      <c r="EF167" s="28"/>
      <c r="EG167" s="28"/>
      <c r="EH167" s="28"/>
      <c r="EI167" s="28"/>
      <c r="EJ167" s="28"/>
      <c r="EK167" s="28"/>
      <c r="EL167" s="28"/>
      <c r="EM167" s="28"/>
      <c r="EN167" s="28"/>
      <c r="EO167" s="28"/>
      <c r="EP167" s="28"/>
      <c r="EQ167" s="28"/>
      <c r="ER167" s="28"/>
      <c r="ES167" s="28"/>
      <c r="ET167" s="28"/>
      <c r="EU167" s="28"/>
      <c r="EV167" s="28"/>
      <c r="EW167" s="28"/>
      <c r="EX167" s="28"/>
      <c r="EY167" s="28"/>
      <c r="EZ167" s="28"/>
      <c r="FA167" s="28"/>
      <c r="FB167" s="28"/>
      <c r="FC167" s="28"/>
      <c r="FD167" s="28"/>
      <c r="FE167" s="28"/>
      <c r="FF167" s="28"/>
      <c r="FG167" s="28"/>
      <c r="FH167" s="28"/>
      <c r="FI167" s="28"/>
      <c r="FJ167" s="28"/>
      <c r="FK167" s="28"/>
      <c r="FL167" s="28"/>
    </row>
    <row r="168" spans="1:168" s="29" customFormat="1" ht="12.75" customHeight="1" x14ac:dyDescent="0.2">
      <c r="A168" s="120">
        <v>9250004</v>
      </c>
      <c r="B168" s="121" t="s">
        <v>171</v>
      </c>
      <c r="C168" s="121" t="s">
        <v>168</v>
      </c>
      <c r="D168" s="122">
        <v>5.67</v>
      </c>
      <c r="E168" s="118">
        <f t="shared" si="4"/>
        <v>10.773</v>
      </c>
      <c r="F168" s="118">
        <f t="shared" si="5"/>
        <v>10.972999999999999</v>
      </c>
      <c r="G168" s="119"/>
      <c r="H168" s="123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  <c r="BV168" s="28"/>
      <c r="BW168" s="28"/>
      <c r="BX168" s="28"/>
      <c r="BY168" s="28"/>
      <c r="BZ168" s="28"/>
      <c r="CA168" s="28"/>
      <c r="CB168" s="28"/>
      <c r="CC168" s="28"/>
      <c r="CD168" s="28"/>
      <c r="CE168" s="28"/>
      <c r="CF168" s="28"/>
      <c r="CG168" s="28"/>
      <c r="CH168" s="28"/>
      <c r="CI168" s="28"/>
      <c r="CJ168" s="28"/>
      <c r="CK168" s="28"/>
      <c r="CL168" s="28"/>
      <c r="CM168" s="28"/>
      <c r="CN168" s="28"/>
      <c r="CO168" s="28"/>
      <c r="CP168" s="28"/>
      <c r="CQ168" s="28"/>
      <c r="CR168" s="28"/>
      <c r="CS168" s="28"/>
      <c r="CT168" s="28"/>
      <c r="CU168" s="28"/>
      <c r="CV168" s="28"/>
      <c r="CW168" s="28"/>
      <c r="CX168" s="28"/>
      <c r="CY168" s="28"/>
      <c r="CZ168" s="28"/>
      <c r="DA168" s="28"/>
      <c r="DB168" s="28"/>
      <c r="DC168" s="28"/>
      <c r="DD168" s="28"/>
      <c r="DE168" s="28"/>
      <c r="DF168" s="28"/>
      <c r="DG168" s="28"/>
      <c r="DH168" s="28"/>
      <c r="DI168" s="28"/>
      <c r="DJ168" s="28"/>
      <c r="DK168" s="28"/>
      <c r="DL168" s="28"/>
      <c r="DM168" s="28"/>
      <c r="DN168" s="28"/>
      <c r="DO168" s="28"/>
      <c r="DP168" s="28"/>
      <c r="DQ168" s="28"/>
      <c r="DR168" s="28"/>
      <c r="DS168" s="28"/>
      <c r="DT168" s="28"/>
      <c r="DU168" s="28"/>
      <c r="DV168" s="28"/>
      <c r="DW168" s="28"/>
      <c r="DX168" s="28"/>
      <c r="DY168" s="28"/>
      <c r="DZ168" s="28"/>
      <c r="EA168" s="28"/>
      <c r="EB168" s="28"/>
      <c r="EC168" s="28"/>
      <c r="ED168" s="28"/>
      <c r="EE168" s="28"/>
      <c r="EF168" s="28"/>
      <c r="EG168" s="28"/>
      <c r="EH168" s="28"/>
      <c r="EI168" s="28"/>
      <c r="EJ168" s="28"/>
      <c r="EK168" s="28"/>
      <c r="EL168" s="28"/>
      <c r="EM168" s="28"/>
      <c r="EN168" s="28"/>
      <c r="EO168" s="28"/>
      <c r="EP168" s="28"/>
      <c r="EQ168" s="28"/>
      <c r="ER168" s="28"/>
      <c r="ES168" s="28"/>
      <c r="ET168" s="28"/>
      <c r="EU168" s="28"/>
      <c r="EV168" s="28"/>
      <c r="EW168" s="28"/>
      <c r="EX168" s="28"/>
      <c r="EY168" s="28"/>
      <c r="EZ168" s="28"/>
      <c r="FA168" s="28"/>
      <c r="FB168" s="28"/>
      <c r="FC168" s="28"/>
      <c r="FD168" s="28"/>
      <c r="FE168" s="28"/>
      <c r="FF168" s="28"/>
      <c r="FG168" s="28"/>
      <c r="FH168" s="28"/>
      <c r="FI168" s="28"/>
      <c r="FJ168" s="28"/>
      <c r="FK168" s="28"/>
      <c r="FL168" s="28"/>
    </row>
    <row r="169" spans="1:168" s="29" customFormat="1" ht="12.75" customHeight="1" x14ac:dyDescent="0.2">
      <c r="A169" s="120">
        <v>9250005</v>
      </c>
      <c r="B169" s="121" t="s">
        <v>172</v>
      </c>
      <c r="C169" s="121" t="s">
        <v>168</v>
      </c>
      <c r="D169" s="122">
        <v>5.67</v>
      </c>
      <c r="E169" s="118">
        <f t="shared" si="4"/>
        <v>10.773</v>
      </c>
      <c r="F169" s="118">
        <f t="shared" si="5"/>
        <v>10.972999999999999</v>
      </c>
      <c r="G169" s="119"/>
      <c r="H169" s="123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  <c r="BH169" s="28"/>
      <c r="BI169" s="28"/>
      <c r="BJ169" s="28"/>
      <c r="BK169" s="28"/>
      <c r="BL169" s="28"/>
      <c r="BM169" s="28"/>
      <c r="BN169" s="28"/>
      <c r="BO169" s="28"/>
      <c r="BP169" s="28"/>
      <c r="BQ169" s="28"/>
      <c r="BR169" s="28"/>
      <c r="BS169" s="28"/>
      <c r="BT169" s="28"/>
      <c r="BU169" s="28"/>
      <c r="BV169" s="28"/>
      <c r="BW169" s="28"/>
      <c r="BX169" s="28"/>
      <c r="BY169" s="28"/>
      <c r="BZ169" s="28"/>
      <c r="CA169" s="28"/>
      <c r="CB169" s="28"/>
      <c r="CC169" s="28"/>
      <c r="CD169" s="28"/>
      <c r="CE169" s="28"/>
      <c r="CF169" s="28"/>
      <c r="CG169" s="28"/>
      <c r="CH169" s="28"/>
      <c r="CI169" s="28"/>
      <c r="CJ169" s="28"/>
      <c r="CK169" s="28"/>
      <c r="CL169" s="28"/>
      <c r="CM169" s="28"/>
      <c r="CN169" s="28"/>
      <c r="CO169" s="28"/>
      <c r="CP169" s="28"/>
      <c r="CQ169" s="28"/>
      <c r="CR169" s="28"/>
      <c r="CS169" s="28"/>
      <c r="CT169" s="28"/>
      <c r="CU169" s="28"/>
      <c r="CV169" s="28"/>
      <c r="CW169" s="28"/>
      <c r="CX169" s="28"/>
      <c r="CY169" s="28"/>
      <c r="CZ169" s="28"/>
      <c r="DA169" s="28"/>
      <c r="DB169" s="28"/>
      <c r="DC169" s="28"/>
      <c r="DD169" s="28"/>
      <c r="DE169" s="28"/>
      <c r="DF169" s="28"/>
      <c r="DG169" s="28"/>
      <c r="DH169" s="28"/>
      <c r="DI169" s="28"/>
      <c r="DJ169" s="28"/>
      <c r="DK169" s="28"/>
      <c r="DL169" s="28"/>
      <c r="DM169" s="28"/>
      <c r="DN169" s="28"/>
      <c r="DO169" s="28"/>
      <c r="DP169" s="28"/>
      <c r="DQ169" s="28"/>
      <c r="DR169" s="28"/>
      <c r="DS169" s="28"/>
      <c r="DT169" s="28"/>
      <c r="DU169" s="28"/>
      <c r="DV169" s="28"/>
      <c r="DW169" s="28"/>
      <c r="DX169" s="28"/>
      <c r="DY169" s="28"/>
      <c r="DZ169" s="28"/>
      <c r="EA169" s="28"/>
      <c r="EB169" s="28"/>
      <c r="EC169" s="28"/>
      <c r="ED169" s="28"/>
      <c r="EE169" s="28"/>
      <c r="EF169" s="28"/>
      <c r="EG169" s="28"/>
      <c r="EH169" s="28"/>
      <c r="EI169" s="28"/>
      <c r="EJ169" s="28"/>
      <c r="EK169" s="28"/>
      <c r="EL169" s="28"/>
      <c r="EM169" s="28"/>
      <c r="EN169" s="28"/>
      <c r="EO169" s="28"/>
      <c r="EP169" s="28"/>
      <c r="EQ169" s="28"/>
      <c r="ER169" s="28"/>
      <c r="ES169" s="28"/>
      <c r="ET169" s="28"/>
      <c r="EU169" s="28"/>
      <c r="EV169" s="28"/>
      <c r="EW169" s="28"/>
      <c r="EX169" s="28"/>
      <c r="EY169" s="28"/>
      <c r="EZ169" s="28"/>
      <c r="FA169" s="28"/>
      <c r="FB169" s="28"/>
      <c r="FC169" s="28"/>
      <c r="FD169" s="28"/>
      <c r="FE169" s="28"/>
      <c r="FF169" s="28"/>
      <c r="FG169" s="28"/>
      <c r="FH169" s="28"/>
      <c r="FI169" s="28"/>
      <c r="FJ169" s="28"/>
      <c r="FK169" s="28"/>
      <c r="FL169" s="28"/>
    </row>
    <row r="170" spans="1:168" s="29" customFormat="1" ht="12.75" customHeight="1" x14ac:dyDescent="0.2">
      <c r="A170" s="120">
        <v>9250006</v>
      </c>
      <c r="B170" s="121" t="s">
        <v>173</v>
      </c>
      <c r="C170" s="121" t="s">
        <v>168</v>
      </c>
      <c r="D170" s="122">
        <v>5.67</v>
      </c>
      <c r="E170" s="118">
        <f t="shared" si="4"/>
        <v>10.773</v>
      </c>
      <c r="F170" s="118">
        <f t="shared" si="5"/>
        <v>10.972999999999999</v>
      </c>
      <c r="G170" s="119"/>
      <c r="H170" s="123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  <c r="BT170" s="28"/>
      <c r="BU170" s="28"/>
      <c r="BV170" s="28"/>
      <c r="BW170" s="28"/>
      <c r="BX170" s="28"/>
      <c r="BY170" s="28"/>
      <c r="BZ170" s="28"/>
      <c r="CA170" s="28"/>
      <c r="CB170" s="28"/>
      <c r="CC170" s="28"/>
      <c r="CD170" s="28"/>
      <c r="CE170" s="28"/>
      <c r="CF170" s="28"/>
      <c r="CG170" s="28"/>
      <c r="CH170" s="28"/>
      <c r="CI170" s="28"/>
      <c r="CJ170" s="28"/>
      <c r="CK170" s="28"/>
      <c r="CL170" s="28"/>
      <c r="CM170" s="28"/>
      <c r="CN170" s="28"/>
      <c r="CO170" s="28"/>
      <c r="CP170" s="28"/>
      <c r="CQ170" s="28"/>
      <c r="CR170" s="28"/>
      <c r="CS170" s="28"/>
      <c r="CT170" s="28"/>
      <c r="CU170" s="28"/>
      <c r="CV170" s="28"/>
      <c r="CW170" s="28"/>
      <c r="CX170" s="28"/>
      <c r="CY170" s="28"/>
      <c r="CZ170" s="28"/>
      <c r="DA170" s="28"/>
      <c r="DB170" s="28"/>
      <c r="DC170" s="28"/>
      <c r="DD170" s="28"/>
      <c r="DE170" s="28"/>
      <c r="DF170" s="28"/>
      <c r="DG170" s="28"/>
      <c r="DH170" s="28"/>
      <c r="DI170" s="28"/>
      <c r="DJ170" s="28"/>
      <c r="DK170" s="28"/>
      <c r="DL170" s="28"/>
      <c r="DM170" s="28"/>
      <c r="DN170" s="28"/>
      <c r="DO170" s="28"/>
      <c r="DP170" s="28"/>
      <c r="DQ170" s="28"/>
      <c r="DR170" s="28"/>
      <c r="DS170" s="28"/>
      <c r="DT170" s="28"/>
      <c r="DU170" s="28"/>
      <c r="DV170" s="28"/>
      <c r="DW170" s="28"/>
      <c r="DX170" s="28"/>
      <c r="DY170" s="28"/>
      <c r="DZ170" s="28"/>
      <c r="EA170" s="28"/>
      <c r="EB170" s="28"/>
      <c r="EC170" s="28"/>
      <c r="ED170" s="28"/>
      <c r="EE170" s="28"/>
      <c r="EF170" s="28"/>
      <c r="EG170" s="28"/>
      <c r="EH170" s="28"/>
      <c r="EI170" s="28"/>
      <c r="EJ170" s="28"/>
      <c r="EK170" s="28"/>
      <c r="EL170" s="28"/>
      <c r="EM170" s="28"/>
      <c r="EN170" s="28"/>
      <c r="EO170" s="28"/>
      <c r="EP170" s="28"/>
      <c r="EQ170" s="28"/>
      <c r="ER170" s="28"/>
      <c r="ES170" s="28"/>
      <c r="ET170" s="28"/>
      <c r="EU170" s="28"/>
      <c r="EV170" s="28"/>
      <c r="EW170" s="28"/>
      <c r="EX170" s="28"/>
      <c r="EY170" s="28"/>
      <c r="EZ170" s="28"/>
      <c r="FA170" s="28"/>
      <c r="FB170" s="28"/>
      <c r="FC170" s="28"/>
      <c r="FD170" s="28"/>
      <c r="FE170" s="28"/>
      <c r="FF170" s="28"/>
      <c r="FG170" s="28"/>
      <c r="FH170" s="28"/>
      <c r="FI170" s="28"/>
      <c r="FJ170" s="28"/>
      <c r="FK170" s="28"/>
      <c r="FL170" s="28"/>
    </row>
    <row r="171" spans="1:168" s="29" customFormat="1" ht="12.75" customHeight="1" x14ac:dyDescent="0.2">
      <c r="A171" s="120">
        <v>9254100</v>
      </c>
      <c r="B171" s="121" t="s">
        <v>174</v>
      </c>
      <c r="C171" s="121" t="s">
        <v>175</v>
      </c>
      <c r="D171" s="122">
        <v>3.03</v>
      </c>
      <c r="E171" s="118">
        <f t="shared" si="4"/>
        <v>5.7569999999999997</v>
      </c>
      <c r="F171" s="118">
        <f t="shared" si="5"/>
        <v>5.9569999999999999</v>
      </c>
      <c r="G171" s="119"/>
      <c r="H171" s="123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  <c r="BH171" s="28"/>
      <c r="BI171" s="28"/>
      <c r="BJ171" s="28"/>
      <c r="BK171" s="28"/>
      <c r="BL171" s="28"/>
      <c r="BM171" s="28"/>
      <c r="BN171" s="28"/>
      <c r="BO171" s="28"/>
      <c r="BP171" s="28"/>
      <c r="BQ171" s="28"/>
      <c r="BR171" s="28"/>
      <c r="BS171" s="28"/>
      <c r="BT171" s="28"/>
      <c r="BU171" s="28"/>
      <c r="BV171" s="28"/>
      <c r="BW171" s="28"/>
      <c r="BX171" s="28"/>
      <c r="BY171" s="28"/>
      <c r="BZ171" s="28"/>
      <c r="CA171" s="28"/>
      <c r="CB171" s="28"/>
      <c r="CC171" s="28"/>
      <c r="CD171" s="28"/>
      <c r="CE171" s="28"/>
      <c r="CF171" s="28"/>
      <c r="CG171" s="28"/>
      <c r="CH171" s="28"/>
      <c r="CI171" s="28"/>
      <c r="CJ171" s="28"/>
      <c r="CK171" s="28"/>
      <c r="CL171" s="28"/>
      <c r="CM171" s="28"/>
      <c r="CN171" s="28"/>
      <c r="CO171" s="28"/>
      <c r="CP171" s="28"/>
      <c r="CQ171" s="28"/>
      <c r="CR171" s="28"/>
      <c r="CS171" s="28"/>
      <c r="CT171" s="28"/>
      <c r="CU171" s="28"/>
      <c r="CV171" s="28"/>
      <c r="CW171" s="28"/>
      <c r="CX171" s="28"/>
      <c r="CY171" s="28"/>
      <c r="CZ171" s="28"/>
      <c r="DA171" s="28"/>
      <c r="DB171" s="28"/>
      <c r="DC171" s="28"/>
      <c r="DD171" s="28"/>
      <c r="DE171" s="28"/>
      <c r="DF171" s="28"/>
      <c r="DG171" s="28"/>
      <c r="DH171" s="28"/>
      <c r="DI171" s="28"/>
      <c r="DJ171" s="28"/>
      <c r="DK171" s="28"/>
      <c r="DL171" s="28"/>
      <c r="DM171" s="28"/>
      <c r="DN171" s="28"/>
      <c r="DO171" s="28"/>
      <c r="DP171" s="28"/>
      <c r="DQ171" s="28"/>
      <c r="DR171" s="28"/>
      <c r="DS171" s="28"/>
      <c r="DT171" s="28"/>
      <c r="DU171" s="28"/>
      <c r="DV171" s="28"/>
      <c r="DW171" s="28"/>
      <c r="DX171" s="28"/>
      <c r="DY171" s="28"/>
      <c r="DZ171" s="28"/>
      <c r="EA171" s="28"/>
      <c r="EB171" s="28"/>
      <c r="EC171" s="28"/>
      <c r="ED171" s="28"/>
      <c r="EE171" s="28"/>
      <c r="EF171" s="28"/>
      <c r="EG171" s="28"/>
      <c r="EH171" s="28"/>
      <c r="EI171" s="28"/>
      <c r="EJ171" s="28"/>
      <c r="EK171" s="28"/>
      <c r="EL171" s="28"/>
      <c r="EM171" s="28"/>
      <c r="EN171" s="28"/>
      <c r="EO171" s="28"/>
      <c r="EP171" s="28"/>
      <c r="EQ171" s="28"/>
      <c r="ER171" s="28"/>
      <c r="ES171" s="28"/>
      <c r="ET171" s="28"/>
      <c r="EU171" s="28"/>
      <c r="EV171" s="28"/>
      <c r="EW171" s="28"/>
      <c r="EX171" s="28"/>
      <c r="EY171" s="28"/>
      <c r="EZ171" s="28"/>
      <c r="FA171" s="28"/>
      <c r="FB171" s="28"/>
      <c r="FC171" s="28"/>
      <c r="FD171" s="28"/>
      <c r="FE171" s="28"/>
      <c r="FF171" s="28"/>
      <c r="FG171" s="28"/>
      <c r="FH171" s="28"/>
      <c r="FI171" s="28"/>
      <c r="FJ171" s="28"/>
      <c r="FK171" s="28"/>
      <c r="FL171" s="28"/>
    </row>
    <row r="172" spans="1:168" s="29" customFormat="1" ht="12.75" customHeight="1" x14ac:dyDescent="0.2">
      <c r="A172" s="120">
        <v>9254101</v>
      </c>
      <c r="B172" s="121" t="s">
        <v>174</v>
      </c>
      <c r="C172" s="121" t="s">
        <v>176</v>
      </c>
      <c r="D172" s="122">
        <v>1.59</v>
      </c>
      <c r="E172" s="118">
        <f t="shared" si="4"/>
        <v>3.0209999999999999</v>
      </c>
      <c r="F172" s="118">
        <f t="shared" si="5"/>
        <v>3.2210000000000001</v>
      </c>
      <c r="G172" s="119"/>
      <c r="H172" s="123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  <c r="BH172" s="28"/>
      <c r="BI172" s="28"/>
      <c r="BJ172" s="28"/>
      <c r="BK172" s="28"/>
      <c r="BL172" s="28"/>
      <c r="BM172" s="28"/>
      <c r="BN172" s="28"/>
      <c r="BO172" s="28"/>
      <c r="BP172" s="28"/>
      <c r="BQ172" s="28"/>
      <c r="BR172" s="28"/>
      <c r="BS172" s="28"/>
      <c r="BT172" s="28"/>
      <c r="BU172" s="28"/>
      <c r="BV172" s="28"/>
      <c r="BW172" s="28"/>
      <c r="BX172" s="28"/>
      <c r="BY172" s="28"/>
      <c r="BZ172" s="28"/>
      <c r="CA172" s="28"/>
      <c r="CB172" s="28"/>
      <c r="CC172" s="28"/>
      <c r="CD172" s="28"/>
      <c r="CE172" s="28"/>
      <c r="CF172" s="28"/>
      <c r="CG172" s="28"/>
      <c r="CH172" s="28"/>
      <c r="CI172" s="28"/>
      <c r="CJ172" s="28"/>
      <c r="CK172" s="28"/>
      <c r="CL172" s="28"/>
      <c r="CM172" s="28"/>
      <c r="CN172" s="28"/>
      <c r="CO172" s="28"/>
      <c r="CP172" s="28"/>
      <c r="CQ172" s="28"/>
      <c r="CR172" s="28"/>
      <c r="CS172" s="28"/>
      <c r="CT172" s="28"/>
      <c r="CU172" s="28"/>
      <c r="CV172" s="28"/>
      <c r="CW172" s="28"/>
      <c r="CX172" s="28"/>
      <c r="CY172" s="28"/>
      <c r="CZ172" s="28"/>
      <c r="DA172" s="28"/>
      <c r="DB172" s="28"/>
      <c r="DC172" s="28"/>
      <c r="DD172" s="28"/>
      <c r="DE172" s="28"/>
      <c r="DF172" s="28"/>
      <c r="DG172" s="28"/>
      <c r="DH172" s="28"/>
      <c r="DI172" s="28"/>
      <c r="DJ172" s="28"/>
      <c r="DK172" s="28"/>
      <c r="DL172" s="28"/>
      <c r="DM172" s="28"/>
      <c r="DN172" s="28"/>
      <c r="DO172" s="28"/>
      <c r="DP172" s="28"/>
      <c r="DQ172" s="28"/>
      <c r="DR172" s="28"/>
      <c r="DS172" s="28"/>
      <c r="DT172" s="28"/>
      <c r="DU172" s="28"/>
      <c r="DV172" s="28"/>
      <c r="DW172" s="28"/>
      <c r="DX172" s="28"/>
      <c r="DY172" s="28"/>
      <c r="DZ172" s="28"/>
      <c r="EA172" s="28"/>
      <c r="EB172" s="28"/>
      <c r="EC172" s="28"/>
      <c r="ED172" s="28"/>
      <c r="EE172" s="28"/>
      <c r="EF172" s="28"/>
      <c r="EG172" s="28"/>
      <c r="EH172" s="28"/>
      <c r="EI172" s="28"/>
      <c r="EJ172" s="28"/>
      <c r="EK172" s="28"/>
      <c r="EL172" s="28"/>
      <c r="EM172" s="28"/>
      <c r="EN172" s="28"/>
      <c r="EO172" s="28"/>
      <c r="EP172" s="28"/>
      <c r="EQ172" s="28"/>
      <c r="ER172" s="28"/>
      <c r="ES172" s="28"/>
      <c r="ET172" s="28"/>
      <c r="EU172" s="28"/>
      <c r="EV172" s="28"/>
      <c r="EW172" s="28"/>
      <c r="EX172" s="28"/>
      <c r="EY172" s="28"/>
      <c r="EZ172" s="28"/>
      <c r="FA172" s="28"/>
      <c r="FB172" s="28"/>
      <c r="FC172" s="28"/>
      <c r="FD172" s="28"/>
      <c r="FE172" s="28"/>
      <c r="FF172" s="28"/>
      <c r="FG172" s="28"/>
      <c r="FH172" s="28"/>
      <c r="FI172" s="28"/>
      <c r="FJ172" s="28"/>
      <c r="FK172" s="28"/>
      <c r="FL172" s="28"/>
    </row>
    <row r="173" spans="1:168" s="29" customFormat="1" ht="12.75" customHeight="1" x14ac:dyDescent="0.2">
      <c r="A173" s="120">
        <v>9254102</v>
      </c>
      <c r="B173" s="121" t="s">
        <v>174</v>
      </c>
      <c r="C173" s="121" t="s">
        <v>175</v>
      </c>
      <c r="D173" s="122">
        <v>1.7</v>
      </c>
      <c r="E173" s="118">
        <f t="shared" si="4"/>
        <v>3.23</v>
      </c>
      <c r="F173" s="118">
        <f t="shared" si="5"/>
        <v>3.43</v>
      </c>
      <c r="G173" s="119"/>
      <c r="H173" s="123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  <c r="BH173" s="28"/>
      <c r="BI173" s="28"/>
      <c r="BJ173" s="28"/>
      <c r="BK173" s="28"/>
      <c r="BL173" s="28"/>
      <c r="BM173" s="28"/>
      <c r="BN173" s="28"/>
      <c r="BO173" s="28"/>
      <c r="BP173" s="28"/>
      <c r="BQ173" s="28"/>
      <c r="BR173" s="28"/>
      <c r="BS173" s="28"/>
      <c r="BT173" s="28"/>
      <c r="BU173" s="28"/>
      <c r="BV173" s="28"/>
      <c r="BW173" s="28"/>
      <c r="BX173" s="28"/>
      <c r="BY173" s="28"/>
      <c r="BZ173" s="28"/>
      <c r="CA173" s="28"/>
      <c r="CB173" s="28"/>
      <c r="CC173" s="28"/>
      <c r="CD173" s="28"/>
      <c r="CE173" s="28"/>
      <c r="CF173" s="28"/>
      <c r="CG173" s="28"/>
      <c r="CH173" s="28"/>
      <c r="CI173" s="28"/>
      <c r="CJ173" s="28"/>
      <c r="CK173" s="28"/>
      <c r="CL173" s="28"/>
      <c r="CM173" s="28"/>
      <c r="CN173" s="28"/>
      <c r="CO173" s="28"/>
      <c r="CP173" s="28"/>
      <c r="CQ173" s="28"/>
      <c r="CR173" s="28"/>
      <c r="CS173" s="28"/>
      <c r="CT173" s="28"/>
      <c r="CU173" s="28"/>
      <c r="CV173" s="28"/>
      <c r="CW173" s="28"/>
      <c r="CX173" s="28"/>
      <c r="CY173" s="28"/>
      <c r="CZ173" s="28"/>
      <c r="DA173" s="28"/>
      <c r="DB173" s="28"/>
      <c r="DC173" s="28"/>
      <c r="DD173" s="28"/>
      <c r="DE173" s="28"/>
      <c r="DF173" s="28"/>
      <c r="DG173" s="28"/>
      <c r="DH173" s="28"/>
      <c r="DI173" s="28"/>
      <c r="DJ173" s="28"/>
      <c r="DK173" s="28"/>
      <c r="DL173" s="28"/>
      <c r="DM173" s="28"/>
      <c r="DN173" s="28"/>
      <c r="DO173" s="28"/>
      <c r="DP173" s="28"/>
      <c r="DQ173" s="28"/>
      <c r="DR173" s="28"/>
      <c r="DS173" s="28"/>
      <c r="DT173" s="28"/>
      <c r="DU173" s="28"/>
      <c r="DV173" s="28"/>
      <c r="DW173" s="28"/>
      <c r="DX173" s="28"/>
      <c r="DY173" s="28"/>
      <c r="DZ173" s="28"/>
      <c r="EA173" s="28"/>
      <c r="EB173" s="28"/>
      <c r="EC173" s="28"/>
      <c r="ED173" s="28"/>
      <c r="EE173" s="28"/>
      <c r="EF173" s="28"/>
      <c r="EG173" s="28"/>
      <c r="EH173" s="28"/>
      <c r="EI173" s="28"/>
      <c r="EJ173" s="28"/>
      <c r="EK173" s="28"/>
      <c r="EL173" s="28"/>
      <c r="EM173" s="28"/>
      <c r="EN173" s="28"/>
      <c r="EO173" s="28"/>
      <c r="EP173" s="28"/>
      <c r="EQ173" s="28"/>
      <c r="ER173" s="28"/>
      <c r="ES173" s="28"/>
      <c r="ET173" s="28"/>
      <c r="EU173" s="28"/>
      <c r="EV173" s="28"/>
      <c r="EW173" s="28"/>
      <c r="EX173" s="28"/>
      <c r="EY173" s="28"/>
      <c r="EZ173" s="28"/>
      <c r="FA173" s="28"/>
      <c r="FB173" s="28"/>
      <c r="FC173" s="28"/>
      <c r="FD173" s="28"/>
      <c r="FE173" s="28"/>
      <c r="FF173" s="28"/>
      <c r="FG173" s="28"/>
      <c r="FH173" s="28"/>
      <c r="FI173" s="28"/>
      <c r="FJ173" s="28"/>
      <c r="FK173" s="28"/>
      <c r="FL173" s="28"/>
    </row>
    <row r="174" spans="1:168" s="29" customFormat="1" ht="12.75" customHeight="1" x14ac:dyDescent="0.2">
      <c r="A174" s="120">
        <v>9254103</v>
      </c>
      <c r="B174" s="121" t="s">
        <v>174</v>
      </c>
      <c r="C174" s="121" t="s">
        <v>177</v>
      </c>
      <c r="D174" s="122">
        <v>2.2999999999999998</v>
      </c>
      <c r="E174" s="118">
        <f t="shared" si="4"/>
        <v>4.3699999999999992</v>
      </c>
      <c r="F174" s="118">
        <f t="shared" si="5"/>
        <v>4.5699999999999994</v>
      </c>
      <c r="G174" s="119"/>
      <c r="H174" s="123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  <c r="BH174" s="28"/>
      <c r="BI174" s="28"/>
      <c r="BJ174" s="28"/>
      <c r="BK174" s="28"/>
      <c r="BL174" s="28"/>
      <c r="BM174" s="28"/>
      <c r="BN174" s="28"/>
      <c r="BO174" s="28"/>
      <c r="BP174" s="28"/>
      <c r="BQ174" s="28"/>
      <c r="BR174" s="28"/>
      <c r="BS174" s="28"/>
      <c r="BT174" s="28"/>
      <c r="BU174" s="28"/>
      <c r="BV174" s="28"/>
      <c r="BW174" s="28"/>
      <c r="BX174" s="28"/>
      <c r="BY174" s="28"/>
      <c r="BZ174" s="28"/>
      <c r="CA174" s="28"/>
      <c r="CB174" s="28"/>
      <c r="CC174" s="28"/>
      <c r="CD174" s="28"/>
      <c r="CE174" s="28"/>
      <c r="CF174" s="28"/>
      <c r="CG174" s="28"/>
      <c r="CH174" s="28"/>
      <c r="CI174" s="28"/>
      <c r="CJ174" s="28"/>
      <c r="CK174" s="28"/>
      <c r="CL174" s="28"/>
      <c r="CM174" s="28"/>
      <c r="CN174" s="28"/>
      <c r="CO174" s="28"/>
      <c r="CP174" s="28"/>
      <c r="CQ174" s="28"/>
      <c r="CR174" s="28"/>
      <c r="CS174" s="28"/>
      <c r="CT174" s="28"/>
      <c r="CU174" s="28"/>
      <c r="CV174" s="28"/>
      <c r="CW174" s="28"/>
      <c r="CX174" s="28"/>
      <c r="CY174" s="28"/>
      <c r="CZ174" s="28"/>
      <c r="DA174" s="28"/>
      <c r="DB174" s="28"/>
      <c r="DC174" s="28"/>
      <c r="DD174" s="28"/>
      <c r="DE174" s="28"/>
      <c r="DF174" s="28"/>
      <c r="DG174" s="28"/>
      <c r="DH174" s="28"/>
      <c r="DI174" s="28"/>
      <c r="DJ174" s="28"/>
      <c r="DK174" s="28"/>
      <c r="DL174" s="28"/>
      <c r="DM174" s="28"/>
      <c r="DN174" s="28"/>
      <c r="DO174" s="28"/>
      <c r="DP174" s="28"/>
      <c r="DQ174" s="28"/>
      <c r="DR174" s="28"/>
      <c r="DS174" s="28"/>
      <c r="DT174" s="28"/>
      <c r="DU174" s="28"/>
      <c r="DV174" s="28"/>
      <c r="DW174" s="28"/>
      <c r="DX174" s="28"/>
      <c r="DY174" s="28"/>
      <c r="DZ174" s="28"/>
      <c r="EA174" s="28"/>
      <c r="EB174" s="28"/>
      <c r="EC174" s="28"/>
      <c r="ED174" s="28"/>
      <c r="EE174" s="28"/>
      <c r="EF174" s="28"/>
      <c r="EG174" s="28"/>
      <c r="EH174" s="28"/>
      <c r="EI174" s="28"/>
      <c r="EJ174" s="28"/>
      <c r="EK174" s="28"/>
      <c r="EL174" s="28"/>
      <c r="EM174" s="28"/>
      <c r="EN174" s="28"/>
      <c r="EO174" s="28"/>
      <c r="EP174" s="28"/>
      <c r="EQ174" s="28"/>
      <c r="ER174" s="28"/>
      <c r="ES174" s="28"/>
      <c r="ET174" s="28"/>
      <c r="EU174" s="28"/>
      <c r="EV174" s="28"/>
      <c r="EW174" s="28"/>
      <c r="EX174" s="28"/>
      <c r="EY174" s="28"/>
      <c r="EZ174" s="28"/>
      <c r="FA174" s="28"/>
      <c r="FB174" s="28"/>
      <c r="FC174" s="28"/>
      <c r="FD174" s="28"/>
      <c r="FE174" s="28"/>
      <c r="FF174" s="28"/>
      <c r="FG174" s="28"/>
      <c r="FH174" s="28"/>
      <c r="FI174" s="28"/>
      <c r="FJ174" s="28"/>
      <c r="FK174" s="28"/>
      <c r="FL174" s="28"/>
    </row>
    <row r="175" spans="1:168" s="29" customFormat="1" ht="12.75" customHeight="1" x14ac:dyDescent="0.2">
      <c r="A175" s="120">
        <v>9254104</v>
      </c>
      <c r="B175" s="121" t="s">
        <v>174</v>
      </c>
      <c r="C175" s="121" t="s">
        <v>178</v>
      </c>
      <c r="D175" s="122">
        <v>3.09</v>
      </c>
      <c r="E175" s="118">
        <f t="shared" si="4"/>
        <v>5.8709999999999996</v>
      </c>
      <c r="F175" s="118">
        <f t="shared" si="5"/>
        <v>6.0709999999999997</v>
      </c>
      <c r="G175" s="119"/>
      <c r="H175" s="123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  <c r="BH175" s="28"/>
      <c r="BI175" s="28"/>
      <c r="BJ175" s="28"/>
      <c r="BK175" s="28"/>
      <c r="BL175" s="28"/>
      <c r="BM175" s="28"/>
      <c r="BN175" s="28"/>
      <c r="BO175" s="28"/>
      <c r="BP175" s="28"/>
      <c r="BQ175" s="28"/>
      <c r="BR175" s="28"/>
      <c r="BS175" s="28"/>
      <c r="BT175" s="28"/>
      <c r="BU175" s="28"/>
      <c r="BV175" s="28"/>
      <c r="BW175" s="28"/>
      <c r="BX175" s="28"/>
      <c r="BY175" s="28"/>
      <c r="BZ175" s="28"/>
      <c r="CA175" s="28"/>
      <c r="CB175" s="28"/>
      <c r="CC175" s="28"/>
      <c r="CD175" s="28"/>
      <c r="CE175" s="28"/>
      <c r="CF175" s="28"/>
      <c r="CG175" s="28"/>
      <c r="CH175" s="28"/>
      <c r="CI175" s="28"/>
      <c r="CJ175" s="28"/>
      <c r="CK175" s="28"/>
      <c r="CL175" s="28"/>
      <c r="CM175" s="28"/>
      <c r="CN175" s="28"/>
      <c r="CO175" s="28"/>
      <c r="CP175" s="28"/>
      <c r="CQ175" s="28"/>
      <c r="CR175" s="28"/>
      <c r="CS175" s="28"/>
      <c r="CT175" s="28"/>
      <c r="CU175" s="28"/>
      <c r="CV175" s="28"/>
      <c r="CW175" s="28"/>
      <c r="CX175" s="28"/>
      <c r="CY175" s="28"/>
      <c r="CZ175" s="28"/>
      <c r="DA175" s="28"/>
      <c r="DB175" s="28"/>
      <c r="DC175" s="28"/>
      <c r="DD175" s="28"/>
      <c r="DE175" s="28"/>
      <c r="DF175" s="28"/>
      <c r="DG175" s="28"/>
      <c r="DH175" s="28"/>
      <c r="DI175" s="28"/>
      <c r="DJ175" s="28"/>
      <c r="DK175" s="28"/>
      <c r="DL175" s="28"/>
      <c r="DM175" s="28"/>
      <c r="DN175" s="28"/>
      <c r="DO175" s="28"/>
      <c r="DP175" s="28"/>
      <c r="DQ175" s="28"/>
      <c r="DR175" s="28"/>
      <c r="DS175" s="28"/>
      <c r="DT175" s="28"/>
      <c r="DU175" s="28"/>
      <c r="DV175" s="28"/>
      <c r="DW175" s="28"/>
      <c r="DX175" s="28"/>
      <c r="DY175" s="28"/>
      <c r="DZ175" s="28"/>
      <c r="EA175" s="28"/>
      <c r="EB175" s="28"/>
      <c r="EC175" s="28"/>
      <c r="ED175" s="28"/>
      <c r="EE175" s="28"/>
      <c r="EF175" s="28"/>
      <c r="EG175" s="28"/>
      <c r="EH175" s="28"/>
      <c r="EI175" s="28"/>
      <c r="EJ175" s="28"/>
      <c r="EK175" s="28"/>
      <c r="EL175" s="28"/>
      <c r="EM175" s="28"/>
      <c r="EN175" s="28"/>
      <c r="EO175" s="28"/>
      <c r="EP175" s="28"/>
      <c r="EQ175" s="28"/>
      <c r="ER175" s="28"/>
      <c r="ES175" s="28"/>
      <c r="ET175" s="28"/>
      <c r="EU175" s="28"/>
      <c r="EV175" s="28"/>
      <c r="EW175" s="28"/>
      <c r="EX175" s="28"/>
      <c r="EY175" s="28"/>
      <c r="EZ175" s="28"/>
      <c r="FA175" s="28"/>
      <c r="FB175" s="28"/>
      <c r="FC175" s="28"/>
      <c r="FD175" s="28"/>
      <c r="FE175" s="28"/>
      <c r="FF175" s="28"/>
      <c r="FG175" s="28"/>
      <c r="FH175" s="28"/>
      <c r="FI175" s="28"/>
      <c r="FJ175" s="28"/>
      <c r="FK175" s="28"/>
      <c r="FL175" s="28"/>
    </row>
    <row r="176" spans="1:168" s="29" customFormat="1" ht="12.75" customHeight="1" x14ac:dyDescent="0.2">
      <c r="A176" s="120">
        <v>9254610</v>
      </c>
      <c r="B176" s="121" t="s">
        <v>179</v>
      </c>
      <c r="C176" s="121" t="s">
        <v>180</v>
      </c>
      <c r="D176" s="122">
        <v>3.4</v>
      </c>
      <c r="E176" s="118">
        <f t="shared" si="4"/>
        <v>6.46</v>
      </c>
      <c r="F176" s="118">
        <f t="shared" si="5"/>
        <v>6.66</v>
      </c>
      <c r="G176" s="119"/>
      <c r="H176" s="124"/>
    </row>
    <row r="177" spans="1:168" s="29" customFormat="1" ht="12.75" customHeight="1" x14ac:dyDescent="0.2">
      <c r="A177" s="120">
        <v>9254611</v>
      </c>
      <c r="B177" s="121" t="s">
        <v>181</v>
      </c>
      <c r="C177" s="121" t="s">
        <v>180</v>
      </c>
      <c r="D177" s="122">
        <v>3.4</v>
      </c>
      <c r="E177" s="118">
        <f t="shared" si="4"/>
        <v>6.46</v>
      </c>
      <c r="F177" s="118">
        <f t="shared" si="5"/>
        <v>6.66</v>
      </c>
      <c r="G177" s="119"/>
      <c r="H177" s="123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  <c r="BH177" s="28"/>
      <c r="BI177" s="28"/>
      <c r="BJ177" s="28"/>
      <c r="BK177" s="28"/>
      <c r="BL177" s="28"/>
      <c r="BM177" s="28"/>
      <c r="BN177" s="28"/>
      <c r="BO177" s="28"/>
      <c r="BP177" s="28"/>
      <c r="BQ177" s="28"/>
      <c r="BR177" s="28"/>
      <c r="BS177" s="28"/>
      <c r="BT177" s="28"/>
      <c r="BU177" s="28"/>
      <c r="BV177" s="28"/>
      <c r="BW177" s="28"/>
      <c r="BX177" s="28"/>
      <c r="BY177" s="28"/>
      <c r="BZ177" s="28"/>
      <c r="CA177" s="28"/>
      <c r="CB177" s="28"/>
      <c r="CC177" s="28"/>
      <c r="CD177" s="28"/>
      <c r="CE177" s="28"/>
      <c r="CF177" s="28"/>
      <c r="CG177" s="28"/>
      <c r="CH177" s="28"/>
      <c r="CI177" s="28"/>
      <c r="CJ177" s="28"/>
      <c r="CK177" s="28"/>
      <c r="CL177" s="28"/>
      <c r="CM177" s="28"/>
      <c r="CN177" s="28"/>
      <c r="CO177" s="28"/>
      <c r="CP177" s="28"/>
      <c r="CQ177" s="28"/>
      <c r="CR177" s="28"/>
      <c r="CS177" s="28"/>
      <c r="CT177" s="28"/>
      <c r="CU177" s="28"/>
      <c r="CV177" s="28"/>
      <c r="CW177" s="28"/>
      <c r="CX177" s="28"/>
      <c r="CY177" s="28"/>
      <c r="CZ177" s="28"/>
      <c r="DA177" s="28"/>
      <c r="DB177" s="28"/>
      <c r="DC177" s="28"/>
      <c r="DD177" s="28"/>
      <c r="DE177" s="28"/>
      <c r="DF177" s="28"/>
      <c r="DG177" s="28"/>
      <c r="DH177" s="28"/>
      <c r="DI177" s="28"/>
      <c r="DJ177" s="28"/>
      <c r="DK177" s="28"/>
      <c r="DL177" s="28"/>
      <c r="DM177" s="28"/>
      <c r="DN177" s="28"/>
      <c r="DO177" s="28"/>
      <c r="DP177" s="28"/>
      <c r="DQ177" s="28"/>
      <c r="DR177" s="28"/>
      <c r="DS177" s="28"/>
      <c r="DT177" s="28"/>
      <c r="DU177" s="28"/>
      <c r="DV177" s="28"/>
      <c r="DW177" s="28"/>
      <c r="DX177" s="28"/>
      <c r="DY177" s="28"/>
      <c r="DZ177" s="28"/>
      <c r="EA177" s="28"/>
      <c r="EB177" s="28"/>
      <c r="EC177" s="28"/>
      <c r="ED177" s="28"/>
      <c r="EE177" s="28"/>
      <c r="EF177" s="28"/>
      <c r="EG177" s="28"/>
      <c r="EH177" s="28"/>
      <c r="EI177" s="28"/>
      <c r="EJ177" s="28"/>
      <c r="EK177" s="28"/>
      <c r="EL177" s="28"/>
      <c r="EM177" s="28"/>
      <c r="EN177" s="28"/>
      <c r="EO177" s="28"/>
      <c r="EP177" s="28"/>
      <c r="EQ177" s="28"/>
      <c r="ER177" s="28"/>
      <c r="ES177" s="28"/>
      <c r="ET177" s="28"/>
      <c r="EU177" s="28"/>
      <c r="EV177" s="28"/>
      <c r="EW177" s="28"/>
      <c r="EX177" s="28"/>
      <c r="EY177" s="28"/>
      <c r="EZ177" s="28"/>
      <c r="FA177" s="28"/>
      <c r="FB177" s="28"/>
      <c r="FC177" s="28"/>
      <c r="FD177" s="28"/>
      <c r="FE177" s="28"/>
      <c r="FF177" s="28"/>
      <c r="FG177" s="28"/>
      <c r="FH177" s="28"/>
      <c r="FI177" s="28"/>
      <c r="FJ177" s="28"/>
      <c r="FK177" s="28"/>
      <c r="FL177" s="28"/>
    </row>
    <row r="178" spans="1:168" s="29" customFormat="1" ht="12.75" customHeight="1" x14ac:dyDescent="0.2">
      <c r="A178" s="120">
        <v>9254612</v>
      </c>
      <c r="B178" s="121" t="s">
        <v>182</v>
      </c>
      <c r="C178" s="121" t="s">
        <v>180</v>
      </c>
      <c r="D178" s="122">
        <v>3.4</v>
      </c>
      <c r="E178" s="118">
        <f t="shared" si="4"/>
        <v>6.46</v>
      </c>
      <c r="F178" s="118">
        <f t="shared" si="5"/>
        <v>6.66</v>
      </c>
      <c r="G178" s="119"/>
      <c r="H178" s="123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  <c r="BH178" s="28"/>
      <c r="BI178" s="28"/>
      <c r="BJ178" s="28"/>
      <c r="BK178" s="28"/>
      <c r="BL178" s="28"/>
      <c r="BM178" s="28"/>
      <c r="BN178" s="28"/>
      <c r="BO178" s="28"/>
      <c r="BP178" s="28"/>
      <c r="BQ178" s="28"/>
      <c r="BR178" s="28"/>
      <c r="BS178" s="28"/>
      <c r="BT178" s="28"/>
      <c r="BU178" s="28"/>
      <c r="BV178" s="28"/>
      <c r="BW178" s="28"/>
      <c r="BX178" s="28"/>
      <c r="BY178" s="28"/>
      <c r="BZ178" s="28"/>
      <c r="CA178" s="28"/>
      <c r="CB178" s="28"/>
      <c r="CC178" s="28"/>
      <c r="CD178" s="28"/>
      <c r="CE178" s="28"/>
      <c r="CF178" s="28"/>
      <c r="CG178" s="28"/>
      <c r="CH178" s="28"/>
      <c r="CI178" s="28"/>
      <c r="CJ178" s="28"/>
      <c r="CK178" s="28"/>
      <c r="CL178" s="28"/>
      <c r="CM178" s="28"/>
      <c r="CN178" s="28"/>
      <c r="CO178" s="28"/>
      <c r="CP178" s="28"/>
      <c r="CQ178" s="28"/>
      <c r="CR178" s="28"/>
      <c r="CS178" s="28"/>
      <c r="CT178" s="28"/>
      <c r="CU178" s="28"/>
      <c r="CV178" s="28"/>
      <c r="CW178" s="28"/>
      <c r="CX178" s="28"/>
      <c r="CY178" s="28"/>
      <c r="CZ178" s="28"/>
      <c r="DA178" s="28"/>
      <c r="DB178" s="28"/>
      <c r="DC178" s="28"/>
      <c r="DD178" s="28"/>
      <c r="DE178" s="28"/>
      <c r="DF178" s="28"/>
      <c r="DG178" s="28"/>
      <c r="DH178" s="28"/>
      <c r="DI178" s="28"/>
      <c r="DJ178" s="28"/>
      <c r="DK178" s="28"/>
      <c r="DL178" s="28"/>
      <c r="DM178" s="28"/>
      <c r="DN178" s="28"/>
      <c r="DO178" s="28"/>
      <c r="DP178" s="28"/>
      <c r="DQ178" s="28"/>
      <c r="DR178" s="28"/>
      <c r="DS178" s="28"/>
      <c r="DT178" s="28"/>
      <c r="DU178" s="28"/>
      <c r="DV178" s="28"/>
      <c r="DW178" s="28"/>
      <c r="DX178" s="28"/>
      <c r="DY178" s="28"/>
      <c r="DZ178" s="28"/>
      <c r="EA178" s="28"/>
      <c r="EB178" s="28"/>
      <c r="EC178" s="28"/>
      <c r="ED178" s="28"/>
      <c r="EE178" s="28"/>
      <c r="EF178" s="28"/>
      <c r="EG178" s="28"/>
      <c r="EH178" s="28"/>
      <c r="EI178" s="28"/>
      <c r="EJ178" s="28"/>
      <c r="EK178" s="28"/>
      <c r="EL178" s="28"/>
      <c r="EM178" s="28"/>
      <c r="EN178" s="28"/>
      <c r="EO178" s="28"/>
      <c r="EP178" s="28"/>
      <c r="EQ178" s="28"/>
      <c r="ER178" s="28"/>
      <c r="ES178" s="28"/>
      <c r="ET178" s="28"/>
      <c r="EU178" s="28"/>
      <c r="EV178" s="28"/>
      <c r="EW178" s="28"/>
      <c r="EX178" s="28"/>
      <c r="EY178" s="28"/>
      <c r="EZ178" s="28"/>
      <c r="FA178" s="28"/>
      <c r="FB178" s="28"/>
      <c r="FC178" s="28"/>
      <c r="FD178" s="28"/>
      <c r="FE178" s="28"/>
      <c r="FF178" s="28"/>
      <c r="FG178" s="28"/>
      <c r="FH178" s="28"/>
      <c r="FI178" s="28"/>
      <c r="FJ178" s="28"/>
      <c r="FK178" s="28"/>
      <c r="FL178" s="28"/>
    </row>
    <row r="179" spans="1:168" s="29" customFormat="1" ht="12.75" customHeight="1" x14ac:dyDescent="0.2">
      <c r="A179" s="120">
        <v>9254613</v>
      </c>
      <c r="B179" s="121" t="s">
        <v>183</v>
      </c>
      <c r="C179" s="121" t="s">
        <v>180</v>
      </c>
      <c r="D179" s="122">
        <v>3.4</v>
      </c>
      <c r="E179" s="118">
        <f t="shared" si="4"/>
        <v>6.46</v>
      </c>
      <c r="F179" s="118">
        <f t="shared" si="5"/>
        <v>6.66</v>
      </c>
      <c r="G179" s="119"/>
      <c r="H179" s="123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  <c r="BH179" s="28"/>
      <c r="BI179" s="28"/>
      <c r="BJ179" s="28"/>
      <c r="BK179" s="28"/>
      <c r="BL179" s="28"/>
      <c r="BM179" s="28"/>
      <c r="BN179" s="28"/>
      <c r="BO179" s="28"/>
      <c r="BP179" s="28"/>
      <c r="BQ179" s="28"/>
      <c r="BR179" s="28"/>
      <c r="BS179" s="28"/>
      <c r="BT179" s="28"/>
      <c r="BU179" s="28"/>
      <c r="BV179" s="28"/>
      <c r="BW179" s="28"/>
      <c r="BX179" s="28"/>
      <c r="BY179" s="28"/>
      <c r="BZ179" s="28"/>
      <c r="CA179" s="28"/>
      <c r="CB179" s="28"/>
      <c r="CC179" s="28"/>
      <c r="CD179" s="28"/>
      <c r="CE179" s="28"/>
      <c r="CF179" s="28"/>
      <c r="CG179" s="28"/>
      <c r="CH179" s="28"/>
      <c r="CI179" s="28"/>
      <c r="CJ179" s="28"/>
      <c r="CK179" s="28"/>
      <c r="CL179" s="28"/>
      <c r="CM179" s="28"/>
      <c r="CN179" s="28"/>
      <c r="CO179" s="28"/>
      <c r="CP179" s="28"/>
      <c r="CQ179" s="28"/>
      <c r="CR179" s="28"/>
      <c r="CS179" s="28"/>
      <c r="CT179" s="28"/>
      <c r="CU179" s="28"/>
      <c r="CV179" s="28"/>
      <c r="CW179" s="28"/>
      <c r="CX179" s="28"/>
      <c r="CY179" s="28"/>
      <c r="CZ179" s="28"/>
      <c r="DA179" s="28"/>
      <c r="DB179" s="28"/>
      <c r="DC179" s="28"/>
      <c r="DD179" s="28"/>
      <c r="DE179" s="28"/>
      <c r="DF179" s="28"/>
      <c r="DG179" s="28"/>
      <c r="DH179" s="28"/>
      <c r="DI179" s="28"/>
      <c r="DJ179" s="28"/>
      <c r="DK179" s="28"/>
      <c r="DL179" s="28"/>
      <c r="DM179" s="28"/>
      <c r="DN179" s="28"/>
      <c r="DO179" s="28"/>
      <c r="DP179" s="28"/>
      <c r="DQ179" s="28"/>
      <c r="DR179" s="28"/>
      <c r="DS179" s="28"/>
      <c r="DT179" s="28"/>
      <c r="DU179" s="28"/>
      <c r="DV179" s="28"/>
      <c r="DW179" s="28"/>
      <c r="DX179" s="28"/>
      <c r="DY179" s="28"/>
      <c r="DZ179" s="28"/>
      <c r="EA179" s="28"/>
      <c r="EB179" s="28"/>
      <c r="EC179" s="28"/>
      <c r="ED179" s="28"/>
      <c r="EE179" s="28"/>
      <c r="EF179" s="28"/>
      <c r="EG179" s="28"/>
      <c r="EH179" s="28"/>
      <c r="EI179" s="28"/>
      <c r="EJ179" s="28"/>
      <c r="EK179" s="28"/>
      <c r="EL179" s="28"/>
      <c r="EM179" s="28"/>
      <c r="EN179" s="28"/>
      <c r="EO179" s="28"/>
      <c r="EP179" s="28"/>
      <c r="EQ179" s="28"/>
      <c r="ER179" s="28"/>
      <c r="ES179" s="28"/>
      <c r="ET179" s="28"/>
      <c r="EU179" s="28"/>
      <c r="EV179" s="28"/>
      <c r="EW179" s="28"/>
      <c r="EX179" s="28"/>
      <c r="EY179" s="28"/>
      <c r="EZ179" s="28"/>
      <c r="FA179" s="28"/>
      <c r="FB179" s="28"/>
      <c r="FC179" s="28"/>
      <c r="FD179" s="28"/>
      <c r="FE179" s="28"/>
      <c r="FF179" s="28"/>
      <c r="FG179" s="28"/>
      <c r="FH179" s="28"/>
      <c r="FI179" s="28"/>
      <c r="FJ179" s="28"/>
      <c r="FK179" s="28"/>
      <c r="FL179" s="28"/>
    </row>
    <row r="180" spans="1:168" s="29" customFormat="1" ht="12.75" customHeight="1" x14ac:dyDescent="0.2">
      <c r="A180" s="120">
        <v>9254614</v>
      </c>
      <c r="B180" s="121" t="s">
        <v>184</v>
      </c>
      <c r="C180" s="121" t="s">
        <v>180</v>
      </c>
      <c r="D180" s="122">
        <v>3.4</v>
      </c>
      <c r="E180" s="118">
        <f t="shared" si="4"/>
        <v>6.46</v>
      </c>
      <c r="F180" s="118">
        <f t="shared" si="5"/>
        <v>6.66</v>
      </c>
      <c r="G180" s="119"/>
      <c r="H180" s="123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  <c r="BH180" s="28"/>
      <c r="BI180" s="28"/>
      <c r="BJ180" s="28"/>
      <c r="BK180" s="28"/>
      <c r="BL180" s="28"/>
      <c r="BM180" s="28"/>
      <c r="BN180" s="28"/>
      <c r="BO180" s="28"/>
      <c r="BP180" s="28"/>
      <c r="BQ180" s="28"/>
      <c r="BR180" s="28"/>
      <c r="BS180" s="28"/>
      <c r="BT180" s="28"/>
      <c r="BU180" s="28"/>
      <c r="BV180" s="28"/>
      <c r="BW180" s="28"/>
      <c r="BX180" s="28"/>
      <c r="BY180" s="28"/>
      <c r="BZ180" s="28"/>
      <c r="CA180" s="28"/>
      <c r="CB180" s="28"/>
      <c r="CC180" s="28"/>
      <c r="CD180" s="28"/>
      <c r="CE180" s="28"/>
      <c r="CF180" s="28"/>
      <c r="CG180" s="28"/>
      <c r="CH180" s="28"/>
      <c r="CI180" s="28"/>
      <c r="CJ180" s="28"/>
      <c r="CK180" s="28"/>
      <c r="CL180" s="28"/>
      <c r="CM180" s="28"/>
      <c r="CN180" s="28"/>
      <c r="CO180" s="28"/>
      <c r="CP180" s="28"/>
      <c r="CQ180" s="28"/>
      <c r="CR180" s="28"/>
      <c r="CS180" s="28"/>
      <c r="CT180" s="28"/>
      <c r="CU180" s="28"/>
      <c r="CV180" s="28"/>
      <c r="CW180" s="28"/>
      <c r="CX180" s="28"/>
      <c r="CY180" s="28"/>
      <c r="CZ180" s="28"/>
      <c r="DA180" s="28"/>
      <c r="DB180" s="28"/>
      <c r="DC180" s="28"/>
      <c r="DD180" s="28"/>
      <c r="DE180" s="28"/>
      <c r="DF180" s="28"/>
      <c r="DG180" s="28"/>
      <c r="DH180" s="28"/>
      <c r="DI180" s="28"/>
      <c r="DJ180" s="28"/>
      <c r="DK180" s="28"/>
      <c r="DL180" s="28"/>
      <c r="DM180" s="28"/>
      <c r="DN180" s="28"/>
      <c r="DO180" s="28"/>
      <c r="DP180" s="28"/>
      <c r="DQ180" s="28"/>
      <c r="DR180" s="28"/>
      <c r="DS180" s="28"/>
      <c r="DT180" s="28"/>
      <c r="DU180" s="28"/>
      <c r="DV180" s="28"/>
      <c r="DW180" s="28"/>
      <c r="DX180" s="28"/>
      <c r="DY180" s="28"/>
      <c r="DZ180" s="28"/>
      <c r="EA180" s="28"/>
      <c r="EB180" s="28"/>
      <c r="EC180" s="28"/>
      <c r="ED180" s="28"/>
      <c r="EE180" s="28"/>
      <c r="EF180" s="28"/>
      <c r="EG180" s="28"/>
      <c r="EH180" s="28"/>
      <c r="EI180" s="28"/>
      <c r="EJ180" s="28"/>
      <c r="EK180" s="28"/>
      <c r="EL180" s="28"/>
      <c r="EM180" s="28"/>
      <c r="EN180" s="28"/>
      <c r="EO180" s="28"/>
      <c r="EP180" s="28"/>
      <c r="EQ180" s="28"/>
      <c r="ER180" s="28"/>
      <c r="ES180" s="28"/>
      <c r="ET180" s="28"/>
      <c r="EU180" s="28"/>
      <c r="EV180" s="28"/>
      <c r="EW180" s="28"/>
      <c r="EX180" s="28"/>
      <c r="EY180" s="28"/>
      <c r="EZ180" s="28"/>
      <c r="FA180" s="28"/>
      <c r="FB180" s="28"/>
      <c r="FC180" s="28"/>
      <c r="FD180" s="28"/>
      <c r="FE180" s="28"/>
      <c r="FF180" s="28"/>
      <c r="FG180" s="28"/>
      <c r="FH180" s="28"/>
      <c r="FI180" s="28"/>
      <c r="FJ180" s="28"/>
      <c r="FK180" s="28"/>
      <c r="FL180" s="28"/>
    </row>
    <row r="181" spans="1:168" s="29" customFormat="1" ht="12.75" customHeight="1" x14ac:dyDescent="0.2">
      <c r="A181" s="120">
        <v>9254615</v>
      </c>
      <c r="B181" s="121" t="s">
        <v>185</v>
      </c>
      <c r="C181" s="121" t="s">
        <v>180</v>
      </c>
      <c r="D181" s="122">
        <v>3.4</v>
      </c>
      <c r="E181" s="118">
        <f t="shared" si="4"/>
        <v>6.46</v>
      </c>
      <c r="F181" s="118">
        <f t="shared" si="5"/>
        <v>6.66</v>
      </c>
      <c r="G181" s="119"/>
      <c r="H181" s="123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  <c r="BH181" s="28"/>
      <c r="BI181" s="28"/>
      <c r="BJ181" s="28"/>
      <c r="BK181" s="28"/>
      <c r="BL181" s="28"/>
      <c r="BM181" s="28"/>
      <c r="BN181" s="28"/>
      <c r="BO181" s="28"/>
      <c r="BP181" s="28"/>
      <c r="BQ181" s="28"/>
      <c r="BR181" s="28"/>
      <c r="BS181" s="28"/>
      <c r="BT181" s="28"/>
      <c r="BU181" s="28"/>
      <c r="BV181" s="28"/>
      <c r="BW181" s="28"/>
      <c r="BX181" s="28"/>
      <c r="BY181" s="28"/>
      <c r="BZ181" s="28"/>
      <c r="CA181" s="28"/>
      <c r="CB181" s="28"/>
      <c r="CC181" s="28"/>
      <c r="CD181" s="28"/>
      <c r="CE181" s="28"/>
      <c r="CF181" s="28"/>
      <c r="CG181" s="28"/>
      <c r="CH181" s="28"/>
      <c r="CI181" s="28"/>
      <c r="CJ181" s="28"/>
      <c r="CK181" s="28"/>
      <c r="CL181" s="28"/>
      <c r="CM181" s="28"/>
      <c r="CN181" s="28"/>
      <c r="CO181" s="28"/>
      <c r="CP181" s="28"/>
      <c r="CQ181" s="28"/>
      <c r="CR181" s="28"/>
      <c r="CS181" s="28"/>
      <c r="CT181" s="28"/>
      <c r="CU181" s="28"/>
      <c r="CV181" s="28"/>
      <c r="CW181" s="28"/>
      <c r="CX181" s="28"/>
      <c r="CY181" s="28"/>
      <c r="CZ181" s="28"/>
      <c r="DA181" s="28"/>
      <c r="DB181" s="28"/>
      <c r="DC181" s="28"/>
      <c r="DD181" s="28"/>
      <c r="DE181" s="28"/>
      <c r="DF181" s="28"/>
      <c r="DG181" s="28"/>
      <c r="DH181" s="28"/>
      <c r="DI181" s="28"/>
      <c r="DJ181" s="28"/>
      <c r="DK181" s="28"/>
      <c r="DL181" s="28"/>
      <c r="DM181" s="28"/>
      <c r="DN181" s="28"/>
      <c r="DO181" s="28"/>
      <c r="DP181" s="28"/>
      <c r="DQ181" s="28"/>
      <c r="DR181" s="28"/>
      <c r="DS181" s="28"/>
      <c r="DT181" s="28"/>
      <c r="DU181" s="28"/>
      <c r="DV181" s="28"/>
      <c r="DW181" s="28"/>
      <c r="DX181" s="28"/>
      <c r="DY181" s="28"/>
      <c r="DZ181" s="28"/>
      <c r="EA181" s="28"/>
      <c r="EB181" s="28"/>
      <c r="EC181" s="28"/>
      <c r="ED181" s="28"/>
      <c r="EE181" s="28"/>
      <c r="EF181" s="28"/>
      <c r="EG181" s="28"/>
      <c r="EH181" s="28"/>
      <c r="EI181" s="28"/>
      <c r="EJ181" s="28"/>
      <c r="EK181" s="28"/>
      <c r="EL181" s="28"/>
      <c r="EM181" s="28"/>
      <c r="EN181" s="28"/>
      <c r="EO181" s="28"/>
      <c r="EP181" s="28"/>
      <c r="EQ181" s="28"/>
      <c r="ER181" s="28"/>
      <c r="ES181" s="28"/>
      <c r="ET181" s="28"/>
      <c r="EU181" s="28"/>
      <c r="EV181" s="28"/>
      <c r="EW181" s="28"/>
      <c r="EX181" s="28"/>
      <c r="EY181" s="28"/>
      <c r="EZ181" s="28"/>
      <c r="FA181" s="28"/>
      <c r="FB181" s="28"/>
      <c r="FC181" s="28"/>
      <c r="FD181" s="28"/>
      <c r="FE181" s="28"/>
      <c r="FF181" s="28"/>
      <c r="FG181" s="28"/>
      <c r="FH181" s="28"/>
      <c r="FI181" s="28"/>
      <c r="FJ181" s="28"/>
      <c r="FK181" s="28"/>
      <c r="FL181" s="28"/>
    </row>
    <row r="182" spans="1:168" s="29" customFormat="1" ht="12.75" customHeight="1" x14ac:dyDescent="0.2">
      <c r="A182" s="120">
        <v>9254660</v>
      </c>
      <c r="B182" s="121" t="s">
        <v>186</v>
      </c>
      <c r="C182" s="121" t="s">
        <v>187</v>
      </c>
      <c r="D182" s="122">
        <v>7.41</v>
      </c>
      <c r="E182" s="118">
        <f t="shared" si="4"/>
        <v>14.078999999999999</v>
      </c>
      <c r="F182" s="118">
        <f t="shared" si="5"/>
        <v>14.278999999999998</v>
      </c>
      <c r="G182" s="119"/>
      <c r="H182" s="123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  <c r="BH182" s="28"/>
      <c r="BI182" s="28"/>
      <c r="BJ182" s="28"/>
      <c r="BK182" s="28"/>
      <c r="BL182" s="28"/>
      <c r="BM182" s="28"/>
      <c r="BN182" s="28"/>
      <c r="BO182" s="28"/>
      <c r="BP182" s="28"/>
      <c r="BQ182" s="28"/>
      <c r="BR182" s="28"/>
      <c r="BS182" s="28"/>
      <c r="BT182" s="28"/>
      <c r="BU182" s="28"/>
      <c r="BV182" s="28"/>
      <c r="BW182" s="28"/>
      <c r="BX182" s="28"/>
      <c r="BY182" s="28"/>
      <c r="BZ182" s="28"/>
      <c r="CA182" s="28"/>
      <c r="CB182" s="28"/>
      <c r="CC182" s="28"/>
      <c r="CD182" s="28"/>
      <c r="CE182" s="28"/>
      <c r="CF182" s="28"/>
      <c r="CG182" s="28"/>
      <c r="CH182" s="28"/>
      <c r="CI182" s="28"/>
      <c r="CJ182" s="28"/>
      <c r="CK182" s="28"/>
      <c r="CL182" s="28"/>
      <c r="CM182" s="28"/>
      <c r="CN182" s="28"/>
      <c r="CO182" s="28"/>
      <c r="CP182" s="28"/>
      <c r="CQ182" s="28"/>
      <c r="CR182" s="28"/>
      <c r="CS182" s="28"/>
      <c r="CT182" s="28"/>
      <c r="CU182" s="28"/>
      <c r="CV182" s="28"/>
      <c r="CW182" s="28"/>
      <c r="CX182" s="28"/>
      <c r="CY182" s="28"/>
      <c r="CZ182" s="28"/>
      <c r="DA182" s="28"/>
      <c r="DB182" s="28"/>
      <c r="DC182" s="28"/>
      <c r="DD182" s="28"/>
      <c r="DE182" s="28"/>
      <c r="DF182" s="28"/>
      <c r="DG182" s="28"/>
      <c r="DH182" s="28"/>
      <c r="DI182" s="28"/>
      <c r="DJ182" s="28"/>
      <c r="DK182" s="28"/>
      <c r="DL182" s="28"/>
      <c r="DM182" s="28"/>
      <c r="DN182" s="28"/>
      <c r="DO182" s="28"/>
      <c r="DP182" s="28"/>
      <c r="DQ182" s="28"/>
      <c r="DR182" s="28"/>
      <c r="DS182" s="28"/>
      <c r="DT182" s="28"/>
      <c r="DU182" s="28"/>
      <c r="DV182" s="28"/>
      <c r="DW182" s="28"/>
      <c r="DX182" s="28"/>
      <c r="DY182" s="28"/>
      <c r="DZ182" s="28"/>
      <c r="EA182" s="28"/>
      <c r="EB182" s="28"/>
      <c r="EC182" s="28"/>
      <c r="ED182" s="28"/>
      <c r="EE182" s="28"/>
      <c r="EF182" s="28"/>
      <c r="EG182" s="28"/>
      <c r="EH182" s="28"/>
      <c r="EI182" s="28"/>
      <c r="EJ182" s="28"/>
      <c r="EK182" s="28"/>
      <c r="EL182" s="28"/>
      <c r="EM182" s="28"/>
      <c r="EN182" s="28"/>
      <c r="EO182" s="28"/>
      <c r="EP182" s="28"/>
      <c r="EQ182" s="28"/>
      <c r="ER182" s="28"/>
      <c r="ES182" s="28"/>
      <c r="ET182" s="28"/>
      <c r="EU182" s="28"/>
      <c r="EV182" s="28"/>
      <c r="EW182" s="28"/>
      <c r="EX182" s="28"/>
      <c r="EY182" s="28"/>
      <c r="EZ182" s="28"/>
      <c r="FA182" s="28"/>
      <c r="FB182" s="28"/>
      <c r="FC182" s="28"/>
      <c r="FD182" s="28"/>
      <c r="FE182" s="28"/>
      <c r="FF182" s="28"/>
      <c r="FG182" s="28"/>
      <c r="FH182" s="28"/>
      <c r="FI182" s="28"/>
      <c r="FJ182" s="28"/>
      <c r="FK182" s="28"/>
      <c r="FL182" s="28"/>
    </row>
    <row r="183" spans="1:168" s="29" customFormat="1" ht="12.75" customHeight="1" x14ac:dyDescent="0.2">
      <c r="A183" s="120">
        <v>9254661</v>
      </c>
      <c r="B183" s="121" t="s">
        <v>188</v>
      </c>
      <c r="C183" s="121" t="s">
        <v>187</v>
      </c>
      <c r="D183" s="122">
        <v>7.41</v>
      </c>
      <c r="E183" s="118">
        <f t="shared" si="4"/>
        <v>14.078999999999999</v>
      </c>
      <c r="F183" s="118">
        <f t="shared" si="5"/>
        <v>14.278999999999998</v>
      </c>
      <c r="G183" s="119"/>
      <c r="H183" s="123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  <c r="BH183" s="28"/>
      <c r="BI183" s="28"/>
      <c r="BJ183" s="28"/>
      <c r="BK183" s="28"/>
      <c r="BL183" s="28"/>
      <c r="BM183" s="28"/>
      <c r="BN183" s="28"/>
      <c r="BO183" s="28"/>
      <c r="BP183" s="28"/>
      <c r="BQ183" s="28"/>
      <c r="BR183" s="28"/>
      <c r="BS183" s="28"/>
      <c r="BT183" s="28"/>
      <c r="BU183" s="28"/>
      <c r="BV183" s="28"/>
      <c r="BW183" s="28"/>
      <c r="BX183" s="28"/>
      <c r="BY183" s="28"/>
      <c r="BZ183" s="28"/>
      <c r="CA183" s="28"/>
      <c r="CB183" s="28"/>
      <c r="CC183" s="28"/>
      <c r="CD183" s="28"/>
      <c r="CE183" s="28"/>
      <c r="CF183" s="28"/>
      <c r="CG183" s="28"/>
      <c r="CH183" s="28"/>
      <c r="CI183" s="28"/>
      <c r="CJ183" s="28"/>
      <c r="CK183" s="28"/>
      <c r="CL183" s="28"/>
      <c r="CM183" s="28"/>
      <c r="CN183" s="28"/>
      <c r="CO183" s="28"/>
      <c r="CP183" s="28"/>
      <c r="CQ183" s="28"/>
      <c r="CR183" s="28"/>
      <c r="CS183" s="28"/>
      <c r="CT183" s="28"/>
      <c r="CU183" s="28"/>
      <c r="CV183" s="28"/>
      <c r="CW183" s="28"/>
      <c r="CX183" s="28"/>
      <c r="CY183" s="28"/>
      <c r="CZ183" s="28"/>
      <c r="DA183" s="28"/>
      <c r="DB183" s="28"/>
      <c r="DC183" s="28"/>
      <c r="DD183" s="28"/>
      <c r="DE183" s="28"/>
      <c r="DF183" s="28"/>
      <c r="DG183" s="28"/>
      <c r="DH183" s="28"/>
      <c r="DI183" s="28"/>
      <c r="DJ183" s="28"/>
      <c r="DK183" s="28"/>
      <c r="DL183" s="28"/>
      <c r="DM183" s="28"/>
      <c r="DN183" s="28"/>
      <c r="DO183" s="28"/>
      <c r="DP183" s="28"/>
      <c r="DQ183" s="28"/>
      <c r="DR183" s="28"/>
      <c r="DS183" s="28"/>
      <c r="DT183" s="28"/>
      <c r="DU183" s="28"/>
      <c r="DV183" s="28"/>
      <c r="DW183" s="28"/>
      <c r="DX183" s="28"/>
      <c r="DY183" s="28"/>
      <c r="DZ183" s="28"/>
      <c r="EA183" s="28"/>
      <c r="EB183" s="28"/>
      <c r="EC183" s="28"/>
      <c r="ED183" s="28"/>
      <c r="EE183" s="28"/>
      <c r="EF183" s="28"/>
      <c r="EG183" s="28"/>
      <c r="EH183" s="28"/>
      <c r="EI183" s="28"/>
      <c r="EJ183" s="28"/>
      <c r="EK183" s="28"/>
      <c r="EL183" s="28"/>
      <c r="EM183" s="28"/>
      <c r="EN183" s="28"/>
      <c r="EO183" s="28"/>
      <c r="EP183" s="28"/>
      <c r="EQ183" s="28"/>
      <c r="ER183" s="28"/>
      <c r="ES183" s="28"/>
      <c r="ET183" s="28"/>
      <c r="EU183" s="28"/>
      <c r="EV183" s="28"/>
      <c r="EW183" s="28"/>
      <c r="EX183" s="28"/>
      <c r="EY183" s="28"/>
      <c r="EZ183" s="28"/>
      <c r="FA183" s="28"/>
      <c r="FB183" s="28"/>
      <c r="FC183" s="28"/>
      <c r="FD183" s="28"/>
      <c r="FE183" s="28"/>
      <c r="FF183" s="28"/>
      <c r="FG183" s="28"/>
      <c r="FH183" s="28"/>
      <c r="FI183" s="28"/>
      <c r="FJ183" s="28"/>
      <c r="FK183" s="28"/>
      <c r="FL183" s="28"/>
    </row>
    <row r="184" spans="1:168" s="29" customFormat="1" ht="12.75" customHeight="1" x14ac:dyDescent="0.2">
      <c r="A184" s="120">
        <v>9254662</v>
      </c>
      <c r="B184" s="121" t="s">
        <v>189</v>
      </c>
      <c r="C184" s="121" t="s">
        <v>187</v>
      </c>
      <c r="D184" s="122">
        <v>7.41</v>
      </c>
      <c r="E184" s="118">
        <f t="shared" si="4"/>
        <v>14.078999999999999</v>
      </c>
      <c r="F184" s="118">
        <f t="shared" si="5"/>
        <v>14.278999999999998</v>
      </c>
      <c r="G184" s="119"/>
      <c r="H184" s="123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  <c r="BH184" s="28"/>
      <c r="BI184" s="28"/>
      <c r="BJ184" s="28"/>
      <c r="BK184" s="28"/>
      <c r="BL184" s="28"/>
      <c r="BM184" s="28"/>
      <c r="BN184" s="28"/>
      <c r="BO184" s="28"/>
      <c r="BP184" s="28"/>
      <c r="BQ184" s="28"/>
      <c r="BR184" s="28"/>
      <c r="BS184" s="28"/>
      <c r="BT184" s="28"/>
      <c r="BU184" s="28"/>
      <c r="BV184" s="28"/>
      <c r="BW184" s="28"/>
      <c r="BX184" s="28"/>
      <c r="BY184" s="28"/>
      <c r="BZ184" s="28"/>
      <c r="CA184" s="28"/>
      <c r="CB184" s="28"/>
      <c r="CC184" s="28"/>
      <c r="CD184" s="28"/>
      <c r="CE184" s="28"/>
      <c r="CF184" s="28"/>
      <c r="CG184" s="28"/>
      <c r="CH184" s="28"/>
      <c r="CI184" s="28"/>
      <c r="CJ184" s="28"/>
      <c r="CK184" s="28"/>
      <c r="CL184" s="28"/>
      <c r="CM184" s="28"/>
      <c r="CN184" s="28"/>
      <c r="CO184" s="28"/>
      <c r="CP184" s="28"/>
      <c r="CQ184" s="28"/>
      <c r="CR184" s="28"/>
      <c r="CS184" s="28"/>
      <c r="CT184" s="28"/>
      <c r="CU184" s="28"/>
      <c r="CV184" s="28"/>
      <c r="CW184" s="28"/>
      <c r="CX184" s="28"/>
      <c r="CY184" s="28"/>
      <c r="CZ184" s="28"/>
      <c r="DA184" s="28"/>
      <c r="DB184" s="28"/>
      <c r="DC184" s="28"/>
      <c r="DD184" s="28"/>
      <c r="DE184" s="28"/>
      <c r="DF184" s="28"/>
      <c r="DG184" s="28"/>
      <c r="DH184" s="28"/>
      <c r="DI184" s="28"/>
      <c r="DJ184" s="28"/>
      <c r="DK184" s="28"/>
      <c r="DL184" s="28"/>
      <c r="DM184" s="28"/>
      <c r="DN184" s="28"/>
      <c r="DO184" s="28"/>
      <c r="DP184" s="28"/>
      <c r="DQ184" s="28"/>
      <c r="DR184" s="28"/>
      <c r="DS184" s="28"/>
      <c r="DT184" s="28"/>
      <c r="DU184" s="28"/>
      <c r="DV184" s="28"/>
      <c r="DW184" s="28"/>
      <c r="DX184" s="28"/>
      <c r="DY184" s="28"/>
      <c r="DZ184" s="28"/>
      <c r="EA184" s="28"/>
      <c r="EB184" s="28"/>
      <c r="EC184" s="28"/>
      <c r="ED184" s="28"/>
      <c r="EE184" s="28"/>
      <c r="EF184" s="28"/>
      <c r="EG184" s="28"/>
      <c r="EH184" s="28"/>
      <c r="EI184" s="28"/>
      <c r="EJ184" s="28"/>
      <c r="EK184" s="28"/>
      <c r="EL184" s="28"/>
      <c r="EM184" s="28"/>
      <c r="EN184" s="28"/>
      <c r="EO184" s="28"/>
      <c r="EP184" s="28"/>
      <c r="EQ184" s="28"/>
      <c r="ER184" s="28"/>
      <c r="ES184" s="28"/>
      <c r="ET184" s="28"/>
      <c r="EU184" s="28"/>
      <c r="EV184" s="28"/>
      <c r="EW184" s="28"/>
      <c r="EX184" s="28"/>
      <c r="EY184" s="28"/>
      <c r="EZ184" s="28"/>
      <c r="FA184" s="28"/>
      <c r="FB184" s="28"/>
      <c r="FC184" s="28"/>
      <c r="FD184" s="28"/>
      <c r="FE184" s="28"/>
      <c r="FF184" s="28"/>
      <c r="FG184" s="28"/>
      <c r="FH184" s="28"/>
      <c r="FI184" s="28"/>
      <c r="FJ184" s="28"/>
      <c r="FK184" s="28"/>
      <c r="FL184" s="28"/>
    </row>
    <row r="185" spans="1:168" s="29" customFormat="1" ht="12.75" customHeight="1" x14ac:dyDescent="0.2">
      <c r="A185" s="120">
        <v>9254663</v>
      </c>
      <c r="B185" s="121" t="s">
        <v>190</v>
      </c>
      <c r="C185" s="121" t="s">
        <v>187</v>
      </c>
      <c r="D185" s="122">
        <v>7.41</v>
      </c>
      <c r="E185" s="118">
        <f t="shared" si="4"/>
        <v>14.078999999999999</v>
      </c>
      <c r="F185" s="118">
        <f t="shared" si="5"/>
        <v>14.278999999999998</v>
      </c>
      <c r="G185" s="119"/>
      <c r="H185" s="123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  <c r="BV185" s="28"/>
      <c r="BW185" s="28"/>
      <c r="BX185" s="28"/>
      <c r="BY185" s="28"/>
      <c r="BZ185" s="28"/>
      <c r="CA185" s="28"/>
      <c r="CB185" s="28"/>
      <c r="CC185" s="28"/>
      <c r="CD185" s="28"/>
      <c r="CE185" s="28"/>
      <c r="CF185" s="28"/>
      <c r="CG185" s="28"/>
      <c r="CH185" s="28"/>
      <c r="CI185" s="28"/>
      <c r="CJ185" s="28"/>
      <c r="CK185" s="28"/>
      <c r="CL185" s="28"/>
      <c r="CM185" s="28"/>
      <c r="CN185" s="28"/>
      <c r="CO185" s="28"/>
      <c r="CP185" s="28"/>
      <c r="CQ185" s="28"/>
      <c r="CR185" s="28"/>
      <c r="CS185" s="28"/>
      <c r="CT185" s="28"/>
      <c r="CU185" s="28"/>
      <c r="CV185" s="28"/>
      <c r="CW185" s="28"/>
      <c r="CX185" s="28"/>
      <c r="CY185" s="28"/>
      <c r="CZ185" s="28"/>
      <c r="DA185" s="28"/>
      <c r="DB185" s="28"/>
      <c r="DC185" s="28"/>
      <c r="DD185" s="28"/>
      <c r="DE185" s="28"/>
      <c r="DF185" s="28"/>
      <c r="DG185" s="28"/>
      <c r="DH185" s="28"/>
      <c r="DI185" s="28"/>
      <c r="DJ185" s="28"/>
      <c r="DK185" s="28"/>
      <c r="DL185" s="28"/>
      <c r="DM185" s="28"/>
      <c r="DN185" s="28"/>
      <c r="DO185" s="28"/>
      <c r="DP185" s="28"/>
      <c r="DQ185" s="28"/>
      <c r="DR185" s="28"/>
      <c r="DS185" s="28"/>
      <c r="DT185" s="28"/>
      <c r="DU185" s="28"/>
      <c r="DV185" s="28"/>
      <c r="DW185" s="28"/>
      <c r="DX185" s="28"/>
      <c r="DY185" s="28"/>
      <c r="DZ185" s="28"/>
      <c r="EA185" s="28"/>
      <c r="EB185" s="28"/>
      <c r="EC185" s="28"/>
      <c r="ED185" s="28"/>
      <c r="EE185" s="28"/>
      <c r="EF185" s="28"/>
      <c r="EG185" s="28"/>
      <c r="EH185" s="28"/>
      <c r="EI185" s="28"/>
      <c r="EJ185" s="28"/>
      <c r="EK185" s="28"/>
      <c r="EL185" s="28"/>
      <c r="EM185" s="28"/>
      <c r="EN185" s="28"/>
      <c r="EO185" s="28"/>
      <c r="EP185" s="28"/>
      <c r="EQ185" s="28"/>
      <c r="ER185" s="28"/>
      <c r="ES185" s="28"/>
      <c r="ET185" s="28"/>
      <c r="EU185" s="28"/>
      <c r="EV185" s="28"/>
      <c r="EW185" s="28"/>
      <c r="EX185" s="28"/>
      <c r="EY185" s="28"/>
      <c r="EZ185" s="28"/>
      <c r="FA185" s="28"/>
      <c r="FB185" s="28"/>
      <c r="FC185" s="28"/>
      <c r="FD185" s="28"/>
      <c r="FE185" s="28"/>
      <c r="FF185" s="28"/>
      <c r="FG185" s="28"/>
      <c r="FH185" s="28"/>
      <c r="FI185" s="28"/>
      <c r="FJ185" s="28"/>
      <c r="FK185" s="28"/>
      <c r="FL185" s="28"/>
    </row>
    <row r="186" spans="1:168" s="29" customFormat="1" ht="12.75" customHeight="1" x14ac:dyDescent="0.2">
      <c r="A186" s="120">
        <v>9254800</v>
      </c>
      <c r="B186" s="121" t="s">
        <v>191</v>
      </c>
      <c r="C186" s="121" t="s">
        <v>192</v>
      </c>
      <c r="D186" s="122">
        <v>3.09</v>
      </c>
      <c r="E186" s="118">
        <f t="shared" si="4"/>
        <v>5.8709999999999996</v>
      </c>
      <c r="F186" s="118">
        <f t="shared" si="5"/>
        <v>6.0709999999999997</v>
      </c>
      <c r="G186" s="119"/>
      <c r="H186" s="123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/>
      <c r="BY186" s="28"/>
      <c r="BZ186" s="28"/>
      <c r="CA186" s="28"/>
      <c r="CB186" s="28"/>
      <c r="CC186" s="28"/>
      <c r="CD186" s="28"/>
      <c r="CE186" s="28"/>
      <c r="CF186" s="28"/>
      <c r="CG186" s="28"/>
      <c r="CH186" s="28"/>
      <c r="CI186" s="28"/>
      <c r="CJ186" s="28"/>
      <c r="CK186" s="28"/>
      <c r="CL186" s="28"/>
      <c r="CM186" s="28"/>
      <c r="CN186" s="28"/>
      <c r="CO186" s="28"/>
      <c r="CP186" s="28"/>
      <c r="CQ186" s="28"/>
      <c r="CR186" s="28"/>
      <c r="CS186" s="28"/>
      <c r="CT186" s="28"/>
      <c r="CU186" s="28"/>
      <c r="CV186" s="28"/>
      <c r="CW186" s="28"/>
      <c r="CX186" s="28"/>
      <c r="CY186" s="28"/>
      <c r="CZ186" s="28"/>
      <c r="DA186" s="28"/>
      <c r="DB186" s="28"/>
      <c r="DC186" s="28"/>
      <c r="DD186" s="28"/>
      <c r="DE186" s="28"/>
      <c r="DF186" s="28"/>
      <c r="DG186" s="28"/>
      <c r="DH186" s="28"/>
      <c r="DI186" s="28"/>
      <c r="DJ186" s="28"/>
      <c r="DK186" s="28"/>
      <c r="DL186" s="28"/>
      <c r="DM186" s="28"/>
      <c r="DN186" s="28"/>
      <c r="DO186" s="28"/>
      <c r="DP186" s="28"/>
      <c r="DQ186" s="28"/>
      <c r="DR186" s="28"/>
      <c r="DS186" s="28"/>
      <c r="DT186" s="28"/>
      <c r="DU186" s="28"/>
      <c r="DV186" s="28"/>
      <c r="DW186" s="28"/>
      <c r="DX186" s="28"/>
      <c r="DY186" s="28"/>
      <c r="DZ186" s="28"/>
      <c r="EA186" s="28"/>
      <c r="EB186" s="28"/>
      <c r="EC186" s="28"/>
      <c r="ED186" s="28"/>
      <c r="EE186" s="28"/>
      <c r="EF186" s="28"/>
      <c r="EG186" s="28"/>
      <c r="EH186" s="28"/>
      <c r="EI186" s="28"/>
      <c r="EJ186" s="28"/>
      <c r="EK186" s="28"/>
      <c r="EL186" s="28"/>
      <c r="EM186" s="28"/>
      <c r="EN186" s="28"/>
      <c r="EO186" s="28"/>
      <c r="EP186" s="28"/>
      <c r="EQ186" s="28"/>
      <c r="ER186" s="28"/>
      <c r="ES186" s="28"/>
      <c r="ET186" s="28"/>
      <c r="EU186" s="28"/>
      <c r="EV186" s="28"/>
      <c r="EW186" s="28"/>
      <c r="EX186" s="28"/>
      <c r="EY186" s="28"/>
      <c r="EZ186" s="28"/>
      <c r="FA186" s="28"/>
      <c r="FB186" s="28"/>
      <c r="FC186" s="28"/>
      <c r="FD186" s="28"/>
      <c r="FE186" s="28"/>
      <c r="FF186" s="28"/>
      <c r="FG186" s="28"/>
      <c r="FH186" s="28"/>
      <c r="FI186" s="28"/>
      <c r="FJ186" s="28"/>
      <c r="FK186" s="28"/>
      <c r="FL186" s="28"/>
    </row>
    <row r="187" spans="1:168" s="29" customFormat="1" ht="12.75" customHeight="1" x14ac:dyDescent="0.2">
      <c r="A187" s="120">
        <v>9254801</v>
      </c>
      <c r="B187" s="121" t="s">
        <v>193</v>
      </c>
      <c r="C187" s="121" t="s">
        <v>192</v>
      </c>
      <c r="D187" s="122">
        <v>3.09</v>
      </c>
      <c r="E187" s="118">
        <f t="shared" si="4"/>
        <v>5.8709999999999996</v>
      </c>
      <c r="F187" s="118">
        <f t="shared" si="5"/>
        <v>6.0709999999999997</v>
      </c>
      <c r="G187" s="119"/>
      <c r="H187" s="124"/>
    </row>
    <row r="188" spans="1:168" s="29" customFormat="1" ht="12.75" customHeight="1" x14ac:dyDescent="0.2">
      <c r="A188" s="120">
        <v>9254802</v>
      </c>
      <c r="B188" s="121" t="s">
        <v>194</v>
      </c>
      <c r="C188" s="121" t="s">
        <v>192</v>
      </c>
      <c r="D188" s="122">
        <v>3.09</v>
      </c>
      <c r="E188" s="118">
        <f t="shared" si="4"/>
        <v>5.8709999999999996</v>
      </c>
      <c r="F188" s="118">
        <f t="shared" si="5"/>
        <v>6.0709999999999997</v>
      </c>
      <c r="G188" s="119"/>
      <c r="H188" s="123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/>
      <c r="BT188" s="28"/>
      <c r="BU188" s="28"/>
      <c r="BV188" s="28"/>
      <c r="BW188" s="28"/>
      <c r="BX188" s="28"/>
      <c r="BY188" s="28"/>
      <c r="BZ188" s="28"/>
      <c r="CA188" s="28"/>
      <c r="CB188" s="28"/>
      <c r="CC188" s="28"/>
      <c r="CD188" s="28"/>
      <c r="CE188" s="28"/>
      <c r="CF188" s="28"/>
      <c r="CG188" s="28"/>
      <c r="CH188" s="28"/>
      <c r="CI188" s="28"/>
      <c r="CJ188" s="28"/>
      <c r="CK188" s="28"/>
      <c r="CL188" s="28"/>
      <c r="CM188" s="28"/>
      <c r="CN188" s="28"/>
      <c r="CO188" s="28"/>
      <c r="CP188" s="28"/>
      <c r="CQ188" s="28"/>
      <c r="CR188" s="28"/>
      <c r="CS188" s="28"/>
      <c r="CT188" s="28"/>
      <c r="CU188" s="28"/>
      <c r="CV188" s="28"/>
      <c r="CW188" s="28"/>
      <c r="CX188" s="28"/>
      <c r="CY188" s="28"/>
      <c r="CZ188" s="28"/>
      <c r="DA188" s="28"/>
      <c r="DB188" s="28"/>
      <c r="DC188" s="28"/>
      <c r="DD188" s="28"/>
      <c r="DE188" s="28"/>
      <c r="DF188" s="28"/>
      <c r="DG188" s="28"/>
      <c r="DH188" s="28"/>
      <c r="DI188" s="28"/>
      <c r="DJ188" s="28"/>
      <c r="DK188" s="28"/>
      <c r="DL188" s="28"/>
      <c r="DM188" s="28"/>
      <c r="DN188" s="28"/>
      <c r="DO188" s="28"/>
      <c r="DP188" s="28"/>
      <c r="DQ188" s="28"/>
      <c r="DR188" s="28"/>
      <c r="DS188" s="28"/>
      <c r="DT188" s="28"/>
      <c r="DU188" s="28"/>
      <c r="DV188" s="28"/>
      <c r="DW188" s="28"/>
      <c r="DX188" s="28"/>
      <c r="DY188" s="28"/>
      <c r="DZ188" s="28"/>
      <c r="EA188" s="28"/>
      <c r="EB188" s="28"/>
      <c r="EC188" s="28"/>
      <c r="ED188" s="28"/>
      <c r="EE188" s="28"/>
      <c r="EF188" s="28"/>
      <c r="EG188" s="28"/>
      <c r="EH188" s="28"/>
      <c r="EI188" s="28"/>
      <c r="EJ188" s="28"/>
      <c r="EK188" s="28"/>
      <c r="EL188" s="28"/>
      <c r="EM188" s="28"/>
      <c r="EN188" s="28"/>
      <c r="EO188" s="28"/>
      <c r="EP188" s="28"/>
      <c r="EQ188" s="28"/>
      <c r="ER188" s="28"/>
      <c r="ES188" s="28"/>
      <c r="ET188" s="28"/>
      <c r="EU188" s="28"/>
      <c r="EV188" s="28"/>
      <c r="EW188" s="28"/>
      <c r="EX188" s="28"/>
      <c r="EY188" s="28"/>
      <c r="EZ188" s="28"/>
      <c r="FA188" s="28"/>
      <c r="FB188" s="28"/>
      <c r="FC188" s="28"/>
      <c r="FD188" s="28"/>
      <c r="FE188" s="28"/>
      <c r="FF188" s="28"/>
      <c r="FG188" s="28"/>
      <c r="FH188" s="28"/>
      <c r="FI188" s="28"/>
      <c r="FJ188" s="28"/>
      <c r="FK188" s="28"/>
      <c r="FL188" s="28"/>
    </row>
    <row r="189" spans="1:168" s="29" customFormat="1" ht="12.75" customHeight="1" x14ac:dyDescent="0.2">
      <c r="A189" s="120">
        <v>9254803</v>
      </c>
      <c r="B189" s="121" t="s">
        <v>195</v>
      </c>
      <c r="C189" s="121" t="s">
        <v>192</v>
      </c>
      <c r="D189" s="122">
        <v>3.09</v>
      </c>
      <c r="E189" s="118">
        <f t="shared" si="4"/>
        <v>5.8709999999999996</v>
      </c>
      <c r="F189" s="118">
        <f t="shared" si="5"/>
        <v>6.0709999999999997</v>
      </c>
      <c r="G189" s="119"/>
      <c r="H189" s="123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/>
      <c r="BV189" s="28"/>
      <c r="BW189" s="28"/>
      <c r="BX189" s="28"/>
      <c r="BY189" s="28"/>
      <c r="BZ189" s="28"/>
      <c r="CA189" s="28"/>
      <c r="CB189" s="28"/>
      <c r="CC189" s="28"/>
      <c r="CD189" s="28"/>
      <c r="CE189" s="28"/>
      <c r="CF189" s="28"/>
      <c r="CG189" s="28"/>
      <c r="CH189" s="28"/>
      <c r="CI189" s="28"/>
      <c r="CJ189" s="28"/>
      <c r="CK189" s="28"/>
      <c r="CL189" s="28"/>
      <c r="CM189" s="28"/>
      <c r="CN189" s="28"/>
      <c r="CO189" s="28"/>
      <c r="CP189" s="28"/>
      <c r="CQ189" s="28"/>
      <c r="CR189" s="28"/>
      <c r="CS189" s="28"/>
      <c r="CT189" s="28"/>
      <c r="CU189" s="28"/>
      <c r="CV189" s="28"/>
      <c r="CW189" s="28"/>
      <c r="CX189" s="28"/>
      <c r="CY189" s="28"/>
      <c r="CZ189" s="28"/>
      <c r="DA189" s="28"/>
      <c r="DB189" s="28"/>
      <c r="DC189" s="28"/>
      <c r="DD189" s="28"/>
      <c r="DE189" s="28"/>
      <c r="DF189" s="28"/>
      <c r="DG189" s="28"/>
      <c r="DH189" s="28"/>
      <c r="DI189" s="28"/>
      <c r="DJ189" s="28"/>
      <c r="DK189" s="28"/>
      <c r="DL189" s="28"/>
      <c r="DM189" s="28"/>
      <c r="DN189" s="28"/>
      <c r="DO189" s="28"/>
      <c r="DP189" s="28"/>
      <c r="DQ189" s="28"/>
      <c r="DR189" s="28"/>
      <c r="DS189" s="28"/>
      <c r="DT189" s="28"/>
      <c r="DU189" s="28"/>
      <c r="DV189" s="28"/>
      <c r="DW189" s="28"/>
      <c r="DX189" s="28"/>
      <c r="DY189" s="28"/>
      <c r="DZ189" s="28"/>
      <c r="EA189" s="28"/>
      <c r="EB189" s="28"/>
      <c r="EC189" s="28"/>
      <c r="ED189" s="28"/>
      <c r="EE189" s="28"/>
      <c r="EF189" s="28"/>
      <c r="EG189" s="28"/>
      <c r="EH189" s="28"/>
      <c r="EI189" s="28"/>
      <c r="EJ189" s="28"/>
      <c r="EK189" s="28"/>
      <c r="EL189" s="28"/>
      <c r="EM189" s="28"/>
      <c r="EN189" s="28"/>
      <c r="EO189" s="28"/>
      <c r="EP189" s="28"/>
      <c r="EQ189" s="28"/>
      <c r="ER189" s="28"/>
      <c r="ES189" s="28"/>
      <c r="ET189" s="28"/>
      <c r="EU189" s="28"/>
      <c r="EV189" s="28"/>
      <c r="EW189" s="28"/>
      <c r="EX189" s="28"/>
      <c r="EY189" s="28"/>
      <c r="EZ189" s="28"/>
      <c r="FA189" s="28"/>
      <c r="FB189" s="28"/>
      <c r="FC189" s="28"/>
      <c r="FD189" s="28"/>
      <c r="FE189" s="28"/>
      <c r="FF189" s="28"/>
      <c r="FG189" s="28"/>
      <c r="FH189" s="28"/>
      <c r="FI189" s="28"/>
      <c r="FJ189" s="28"/>
      <c r="FK189" s="28"/>
      <c r="FL189" s="28"/>
    </row>
    <row r="190" spans="1:168" s="29" customFormat="1" ht="12.75" customHeight="1" x14ac:dyDescent="0.2">
      <c r="A190" s="120">
        <v>9254804</v>
      </c>
      <c r="B190" s="121" t="s">
        <v>196</v>
      </c>
      <c r="C190" s="121" t="s">
        <v>192</v>
      </c>
      <c r="D190" s="122">
        <v>3.09</v>
      </c>
      <c r="E190" s="118">
        <f t="shared" si="4"/>
        <v>5.8709999999999996</v>
      </c>
      <c r="F190" s="118">
        <f t="shared" si="5"/>
        <v>6.0709999999999997</v>
      </c>
      <c r="G190" s="119"/>
      <c r="H190" s="123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  <c r="BV190" s="28"/>
      <c r="BW190" s="28"/>
      <c r="BX190" s="28"/>
      <c r="BY190" s="28"/>
      <c r="BZ190" s="28"/>
      <c r="CA190" s="28"/>
      <c r="CB190" s="28"/>
      <c r="CC190" s="28"/>
      <c r="CD190" s="28"/>
      <c r="CE190" s="28"/>
      <c r="CF190" s="28"/>
      <c r="CG190" s="28"/>
      <c r="CH190" s="28"/>
      <c r="CI190" s="28"/>
      <c r="CJ190" s="28"/>
      <c r="CK190" s="28"/>
      <c r="CL190" s="28"/>
      <c r="CM190" s="28"/>
      <c r="CN190" s="28"/>
      <c r="CO190" s="28"/>
      <c r="CP190" s="28"/>
      <c r="CQ190" s="28"/>
      <c r="CR190" s="28"/>
      <c r="CS190" s="28"/>
      <c r="CT190" s="28"/>
      <c r="CU190" s="28"/>
      <c r="CV190" s="28"/>
      <c r="CW190" s="28"/>
      <c r="CX190" s="28"/>
      <c r="CY190" s="28"/>
      <c r="CZ190" s="28"/>
      <c r="DA190" s="28"/>
      <c r="DB190" s="28"/>
      <c r="DC190" s="28"/>
      <c r="DD190" s="28"/>
      <c r="DE190" s="28"/>
      <c r="DF190" s="28"/>
      <c r="DG190" s="28"/>
      <c r="DH190" s="28"/>
      <c r="DI190" s="28"/>
      <c r="DJ190" s="28"/>
      <c r="DK190" s="28"/>
      <c r="DL190" s="28"/>
      <c r="DM190" s="28"/>
      <c r="DN190" s="28"/>
      <c r="DO190" s="28"/>
      <c r="DP190" s="28"/>
      <c r="DQ190" s="28"/>
      <c r="DR190" s="28"/>
      <c r="DS190" s="28"/>
      <c r="DT190" s="28"/>
      <c r="DU190" s="28"/>
      <c r="DV190" s="28"/>
      <c r="DW190" s="28"/>
      <c r="DX190" s="28"/>
      <c r="DY190" s="28"/>
      <c r="DZ190" s="28"/>
      <c r="EA190" s="28"/>
      <c r="EB190" s="28"/>
      <c r="EC190" s="28"/>
      <c r="ED190" s="28"/>
      <c r="EE190" s="28"/>
      <c r="EF190" s="28"/>
      <c r="EG190" s="28"/>
      <c r="EH190" s="28"/>
      <c r="EI190" s="28"/>
      <c r="EJ190" s="28"/>
      <c r="EK190" s="28"/>
      <c r="EL190" s="28"/>
      <c r="EM190" s="28"/>
      <c r="EN190" s="28"/>
      <c r="EO190" s="28"/>
      <c r="EP190" s="28"/>
      <c r="EQ190" s="28"/>
      <c r="ER190" s="28"/>
      <c r="ES190" s="28"/>
      <c r="ET190" s="28"/>
      <c r="EU190" s="28"/>
      <c r="EV190" s="28"/>
      <c r="EW190" s="28"/>
      <c r="EX190" s="28"/>
      <c r="EY190" s="28"/>
      <c r="EZ190" s="28"/>
      <c r="FA190" s="28"/>
      <c r="FB190" s="28"/>
      <c r="FC190" s="28"/>
      <c r="FD190" s="28"/>
      <c r="FE190" s="28"/>
      <c r="FF190" s="28"/>
      <c r="FG190" s="28"/>
      <c r="FH190" s="28"/>
      <c r="FI190" s="28"/>
      <c r="FJ190" s="28"/>
      <c r="FK190" s="28"/>
      <c r="FL190" s="28"/>
    </row>
    <row r="191" spans="1:168" s="29" customFormat="1" ht="12.75" customHeight="1" x14ac:dyDescent="0.2">
      <c r="A191" s="120">
        <v>9254810</v>
      </c>
      <c r="B191" s="121" t="s">
        <v>197</v>
      </c>
      <c r="C191" s="121" t="s">
        <v>198</v>
      </c>
      <c r="D191" s="122">
        <v>5.05</v>
      </c>
      <c r="E191" s="118">
        <f t="shared" si="4"/>
        <v>9.5949999999999989</v>
      </c>
      <c r="F191" s="118">
        <f t="shared" si="5"/>
        <v>9.7949999999999982</v>
      </c>
      <c r="G191" s="119"/>
      <c r="H191" s="124"/>
    </row>
    <row r="192" spans="1:168" s="29" customFormat="1" ht="12.75" customHeight="1" x14ac:dyDescent="0.2">
      <c r="A192" s="120">
        <v>9254811</v>
      </c>
      <c r="B192" s="121" t="s">
        <v>199</v>
      </c>
      <c r="C192" s="121" t="s">
        <v>200</v>
      </c>
      <c r="D192" s="122">
        <v>5.05</v>
      </c>
      <c r="E192" s="118">
        <f t="shared" si="4"/>
        <v>9.5949999999999989</v>
      </c>
      <c r="F192" s="118">
        <f t="shared" si="5"/>
        <v>9.7949999999999982</v>
      </c>
      <c r="G192" s="119"/>
      <c r="H192" s="124"/>
    </row>
    <row r="193" spans="1:168" s="29" customFormat="1" ht="12.75" customHeight="1" x14ac:dyDescent="0.2">
      <c r="A193" s="120">
        <v>9254812</v>
      </c>
      <c r="B193" s="121" t="s">
        <v>201</v>
      </c>
      <c r="C193" s="121" t="s">
        <v>200</v>
      </c>
      <c r="D193" s="122">
        <v>5.05</v>
      </c>
      <c r="E193" s="118">
        <f t="shared" si="4"/>
        <v>9.5949999999999989</v>
      </c>
      <c r="F193" s="118">
        <f t="shared" si="5"/>
        <v>9.7949999999999982</v>
      </c>
      <c r="G193" s="119"/>
      <c r="H193" s="124"/>
    </row>
    <row r="194" spans="1:168" s="29" customFormat="1" ht="12.75" customHeight="1" x14ac:dyDescent="0.2">
      <c r="A194" s="120">
        <v>9254813</v>
      </c>
      <c r="B194" s="121" t="s">
        <v>202</v>
      </c>
      <c r="C194" s="121" t="s">
        <v>200</v>
      </c>
      <c r="D194" s="122">
        <v>5.05</v>
      </c>
      <c r="E194" s="118">
        <f t="shared" si="4"/>
        <v>9.5949999999999989</v>
      </c>
      <c r="F194" s="118">
        <f t="shared" si="5"/>
        <v>9.7949999999999982</v>
      </c>
      <c r="G194" s="119"/>
      <c r="H194" s="124"/>
    </row>
    <row r="195" spans="1:168" s="29" customFormat="1" ht="12.75" customHeight="1" x14ac:dyDescent="0.2">
      <c r="A195" s="120">
        <v>9254814</v>
      </c>
      <c r="B195" s="121" t="s">
        <v>203</v>
      </c>
      <c r="C195" s="121" t="s">
        <v>198</v>
      </c>
      <c r="D195" s="122">
        <v>5.05</v>
      </c>
      <c r="E195" s="118">
        <f t="shared" ref="E195:E258" si="6">D195*1.9</f>
        <v>9.5949999999999989</v>
      </c>
      <c r="F195" s="118">
        <f t="shared" ref="F195:F258" si="7">E195+20%</f>
        <v>9.7949999999999982</v>
      </c>
      <c r="G195" s="119"/>
      <c r="H195" s="124"/>
    </row>
    <row r="196" spans="1:168" s="29" customFormat="1" ht="13.5" customHeight="1" x14ac:dyDescent="0.2">
      <c r="A196" s="120">
        <v>9254940</v>
      </c>
      <c r="B196" s="121" t="s">
        <v>204</v>
      </c>
      <c r="C196" s="121" t="s">
        <v>205</v>
      </c>
      <c r="D196" s="122">
        <v>2.23</v>
      </c>
      <c r="E196" s="118">
        <f t="shared" si="6"/>
        <v>4.2370000000000001</v>
      </c>
      <c r="F196" s="118">
        <f t="shared" si="7"/>
        <v>4.4370000000000003</v>
      </c>
      <c r="G196" s="119"/>
      <c r="H196" s="124"/>
    </row>
    <row r="197" spans="1:168" s="29" customFormat="1" ht="13.5" customHeight="1" x14ac:dyDescent="0.2">
      <c r="A197" s="120">
        <v>9254941</v>
      </c>
      <c r="B197" s="121" t="s">
        <v>206</v>
      </c>
      <c r="C197" s="121" t="s">
        <v>205</v>
      </c>
      <c r="D197" s="122">
        <v>2.23</v>
      </c>
      <c r="E197" s="118">
        <f t="shared" si="6"/>
        <v>4.2370000000000001</v>
      </c>
      <c r="F197" s="118">
        <f t="shared" si="7"/>
        <v>4.4370000000000003</v>
      </c>
      <c r="G197" s="119"/>
      <c r="H197" s="124"/>
    </row>
    <row r="198" spans="1:168" s="29" customFormat="1" ht="13.5" customHeight="1" x14ac:dyDescent="0.2">
      <c r="A198" s="120">
        <v>9254943</v>
      </c>
      <c r="B198" s="121" t="s">
        <v>207</v>
      </c>
      <c r="C198" s="121" t="s">
        <v>205</v>
      </c>
      <c r="D198" s="122">
        <v>2.23</v>
      </c>
      <c r="E198" s="118">
        <f t="shared" si="6"/>
        <v>4.2370000000000001</v>
      </c>
      <c r="F198" s="118">
        <f t="shared" si="7"/>
        <v>4.4370000000000003</v>
      </c>
      <c r="G198" s="119"/>
      <c r="H198" s="124"/>
    </row>
    <row r="199" spans="1:168" s="29" customFormat="1" ht="13.5" customHeight="1" x14ac:dyDescent="0.2">
      <c r="A199" s="120">
        <v>9254950</v>
      </c>
      <c r="B199" s="121" t="s">
        <v>208</v>
      </c>
      <c r="C199" s="121" t="s">
        <v>209</v>
      </c>
      <c r="D199" s="122">
        <v>4.05</v>
      </c>
      <c r="E199" s="118">
        <f t="shared" si="6"/>
        <v>7.6949999999999994</v>
      </c>
      <c r="F199" s="118">
        <f t="shared" si="7"/>
        <v>7.8949999999999996</v>
      </c>
      <c r="G199" s="119"/>
      <c r="H199" s="124"/>
    </row>
    <row r="200" spans="1:168" s="29" customFormat="1" ht="13.5" customHeight="1" x14ac:dyDescent="0.2">
      <c r="A200" s="120">
        <v>9254951</v>
      </c>
      <c r="B200" s="121" t="s">
        <v>210</v>
      </c>
      <c r="C200" s="121" t="s">
        <v>209</v>
      </c>
      <c r="D200" s="122">
        <v>4.05</v>
      </c>
      <c r="E200" s="118">
        <f t="shared" si="6"/>
        <v>7.6949999999999994</v>
      </c>
      <c r="F200" s="118">
        <f t="shared" si="7"/>
        <v>7.8949999999999996</v>
      </c>
      <c r="G200" s="119"/>
      <c r="H200" s="123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  <c r="BT200" s="28"/>
      <c r="BU200" s="28"/>
      <c r="BV200" s="28"/>
      <c r="BW200" s="28"/>
      <c r="BX200" s="28"/>
      <c r="BY200" s="28"/>
      <c r="BZ200" s="28"/>
      <c r="CA200" s="28"/>
      <c r="CB200" s="28"/>
      <c r="CC200" s="28"/>
      <c r="CD200" s="28"/>
      <c r="CE200" s="28"/>
      <c r="CF200" s="28"/>
      <c r="CG200" s="28"/>
      <c r="CH200" s="28"/>
      <c r="CI200" s="28"/>
      <c r="CJ200" s="28"/>
      <c r="CK200" s="28"/>
      <c r="CL200" s="28"/>
      <c r="CM200" s="28"/>
      <c r="CN200" s="28"/>
      <c r="CO200" s="28"/>
      <c r="CP200" s="28"/>
      <c r="CQ200" s="28"/>
      <c r="CR200" s="28"/>
      <c r="CS200" s="28"/>
      <c r="CT200" s="28"/>
      <c r="CU200" s="28"/>
      <c r="CV200" s="28"/>
      <c r="CW200" s="28"/>
      <c r="CX200" s="28"/>
      <c r="CY200" s="28"/>
      <c r="CZ200" s="28"/>
      <c r="DA200" s="28"/>
      <c r="DB200" s="28"/>
      <c r="DC200" s="28"/>
      <c r="DD200" s="28"/>
      <c r="DE200" s="28"/>
      <c r="DF200" s="28"/>
      <c r="DG200" s="28"/>
      <c r="DH200" s="28"/>
      <c r="DI200" s="28"/>
      <c r="DJ200" s="28"/>
      <c r="DK200" s="28"/>
      <c r="DL200" s="28"/>
      <c r="DM200" s="28"/>
      <c r="DN200" s="28"/>
      <c r="DO200" s="28"/>
      <c r="DP200" s="28"/>
      <c r="DQ200" s="28"/>
      <c r="DR200" s="28"/>
      <c r="DS200" s="28"/>
      <c r="DT200" s="28"/>
      <c r="DU200" s="28"/>
      <c r="DV200" s="28"/>
      <c r="DW200" s="28"/>
      <c r="DX200" s="28"/>
      <c r="DY200" s="28"/>
      <c r="DZ200" s="28"/>
      <c r="EA200" s="28"/>
      <c r="EB200" s="28"/>
      <c r="EC200" s="28"/>
      <c r="ED200" s="28"/>
      <c r="EE200" s="28"/>
      <c r="EF200" s="28"/>
      <c r="EG200" s="28"/>
      <c r="EH200" s="28"/>
      <c r="EI200" s="28"/>
      <c r="EJ200" s="28"/>
      <c r="EK200" s="28"/>
      <c r="EL200" s="28"/>
      <c r="EM200" s="28"/>
      <c r="EN200" s="28"/>
      <c r="EO200" s="28"/>
      <c r="EP200" s="28"/>
      <c r="EQ200" s="28"/>
      <c r="ER200" s="28"/>
      <c r="ES200" s="28"/>
      <c r="ET200" s="28"/>
      <c r="EU200" s="28"/>
      <c r="EV200" s="28"/>
      <c r="EW200" s="28"/>
      <c r="EX200" s="28"/>
      <c r="EY200" s="28"/>
      <c r="EZ200" s="28"/>
      <c r="FA200" s="28"/>
      <c r="FB200" s="28"/>
      <c r="FC200" s="28"/>
      <c r="FD200" s="28"/>
      <c r="FE200" s="28"/>
      <c r="FF200" s="28"/>
      <c r="FG200" s="28"/>
      <c r="FH200" s="28"/>
      <c r="FI200" s="28"/>
      <c r="FJ200" s="28"/>
      <c r="FK200" s="28"/>
      <c r="FL200" s="28"/>
    </row>
    <row r="201" spans="1:168" s="29" customFormat="1" ht="13.5" customHeight="1" x14ac:dyDescent="0.2">
      <c r="A201" s="120">
        <v>9254953</v>
      </c>
      <c r="B201" s="121" t="s">
        <v>211</v>
      </c>
      <c r="C201" s="121" t="s">
        <v>209</v>
      </c>
      <c r="D201" s="122">
        <v>4.05</v>
      </c>
      <c r="E201" s="118">
        <f t="shared" si="6"/>
        <v>7.6949999999999994</v>
      </c>
      <c r="F201" s="118">
        <f t="shared" si="7"/>
        <v>7.8949999999999996</v>
      </c>
      <c r="G201" s="119"/>
      <c r="H201" s="123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  <c r="BH201" s="28"/>
      <c r="BI201" s="28"/>
      <c r="BJ201" s="28"/>
      <c r="BK201" s="28"/>
      <c r="BL201" s="28"/>
      <c r="BM201" s="28"/>
      <c r="BN201" s="28"/>
      <c r="BO201" s="28"/>
      <c r="BP201" s="28"/>
      <c r="BQ201" s="28"/>
      <c r="BR201" s="28"/>
      <c r="BS201" s="28"/>
      <c r="BT201" s="28"/>
      <c r="BU201" s="28"/>
      <c r="BV201" s="28"/>
      <c r="BW201" s="28"/>
      <c r="BX201" s="28"/>
      <c r="BY201" s="28"/>
      <c r="BZ201" s="28"/>
      <c r="CA201" s="28"/>
      <c r="CB201" s="28"/>
      <c r="CC201" s="28"/>
      <c r="CD201" s="28"/>
      <c r="CE201" s="28"/>
      <c r="CF201" s="28"/>
      <c r="CG201" s="28"/>
      <c r="CH201" s="28"/>
      <c r="CI201" s="28"/>
      <c r="CJ201" s="28"/>
      <c r="CK201" s="28"/>
      <c r="CL201" s="28"/>
      <c r="CM201" s="28"/>
      <c r="CN201" s="28"/>
      <c r="CO201" s="28"/>
      <c r="CP201" s="28"/>
      <c r="CQ201" s="28"/>
      <c r="CR201" s="28"/>
      <c r="CS201" s="28"/>
      <c r="CT201" s="28"/>
      <c r="CU201" s="28"/>
      <c r="CV201" s="28"/>
      <c r="CW201" s="28"/>
      <c r="CX201" s="28"/>
      <c r="CY201" s="28"/>
      <c r="CZ201" s="28"/>
      <c r="DA201" s="28"/>
      <c r="DB201" s="28"/>
      <c r="DC201" s="28"/>
      <c r="DD201" s="28"/>
      <c r="DE201" s="28"/>
      <c r="DF201" s="28"/>
      <c r="DG201" s="28"/>
      <c r="DH201" s="28"/>
      <c r="DI201" s="28"/>
      <c r="DJ201" s="28"/>
      <c r="DK201" s="28"/>
      <c r="DL201" s="28"/>
      <c r="DM201" s="28"/>
      <c r="DN201" s="28"/>
      <c r="DO201" s="28"/>
      <c r="DP201" s="28"/>
      <c r="DQ201" s="28"/>
      <c r="DR201" s="28"/>
      <c r="DS201" s="28"/>
      <c r="DT201" s="28"/>
      <c r="DU201" s="28"/>
      <c r="DV201" s="28"/>
      <c r="DW201" s="28"/>
      <c r="DX201" s="28"/>
      <c r="DY201" s="28"/>
      <c r="DZ201" s="28"/>
      <c r="EA201" s="28"/>
      <c r="EB201" s="28"/>
      <c r="EC201" s="28"/>
      <c r="ED201" s="28"/>
      <c r="EE201" s="28"/>
      <c r="EF201" s="28"/>
      <c r="EG201" s="28"/>
      <c r="EH201" s="28"/>
      <c r="EI201" s="28"/>
      <c r="EJ201" s="28"/>
      <c r="EK201" s="28"/>
      <c r="EL201" s="28"/>
      <c r="EM201" s="28"/>
      <c r="EN201" s="28"/>
      <c r="EO201" s="28"/>
      <c r="EP201" s="28"/>
      <c r="EQ201" s="28"/>
      <c r="ER201" s="28"/>
      <c r="ES201" s="28"/>
      <c r="ET201" s="28"/>
      <c r="EU201" s="28"/>
      <c r="EV201" s="28"/>
      <c r="EW201" s="28"/>
      <c r="EX201" s="28"/>
      <c r="EY201" s="28"/>
      <c r="EZ201" s="28"/>
      <c r="FA201" s="28"/>
      <c r="FB201" s="28"/>
      <c r="FC201" s="28"/>
      <c r="FD201" s="28"/>
      <c r="FE201" s="28"/>
      <c r="FF201" s="28"/>
      <c r="FG201" s="28"/>
      <c r="FH201" s="28"/>
      <c r="FI201" s="28"/>
      <c r="FJ201" s="28"/>
      <c r="FK201" s="28"/>
      <c r="FL201" s="28"/>
    </row>
    <row r="202" spans="1:168" s="29" customFormat="1" ht="13.5" customHeight="1" x14ac:dyDescent="0.2">
      <c r="A202" s="120">
        <v>92364039</v>
      </c>
      <c r="B202" s="121" t="s">
        <v>212</v>
      </c>
      <c r="C202" s="121" t="s">
        <v>213</v>
      </c>
      <c r="D202" s="122">
        <v>3.15</v>
      </c>
      <c r="E202" s="118">
        <f t="shared" si="6"/>
        <v>5.9849999999999994</v>
      </c>
      <c r="F202" s="118">
        <f t="shared" si="7"/>
        <v>6.1849999999999996</v>
      </c>
      <c r="G202" s="119"/>
      <c r="H202" s="123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  <c r="BH202" s="28"/>
      <c r="BI202" s="28"/>
      <c r="BJ202" s="28"/>
      <c r="BK202" s="28"/>
      <c r="BL202" s="28"/>
      <c r="BM202" s="28"/>
      <c r="BN202" s="28"/>
      <c r="BO202" s="28"/>
      <c r="BP202" s="28"/>
      <c r="BQ202" s="28"/>
      <c r="BR202" s="28"/>
      <c r="BS202" s="28"/>
      <c r="BT202" s="28"/>
      <c r="BU202" s="28"/>
      <c r="BV202" s="28"/>
      <c r="BW202" s="28"/>
      <c r="BX202" s="28"/>
      <c r="BY202" s="28"/>
      <c r="BZ202" s="28"/>
      <c r="CA202" s="28"/>
      <c r="CB202" s="28"/>
      <c r="CC202" s="28"/>
      <c r="CD202" s="28"/>
      <c r="CE202" s="28"/>
      <c r="CF202" s="28"/>
      <c r="CG202" s="28"/>
      <c r="CH202" s="28"/>
      <c r="CI202" s="28"/>
      <c r="CJ202" s="28"/>
      <c r="CK202" s="28"/>
      <c r="CL202" s="28"/>
      <c r="CM202" s="28"/>
      <c r="CN202" s="28"/>
      <c r="CO202" s="28"/>
      <c r="CP202" s="28"/>
      <c r="CQ202" s="28"/>
      <c r="CR202" s="28"/>
      <c r="CS202" s="28"/>
      <c r="CT202" s="28"/>
      <c r="CU202" s="28"/>
      <c r="CV202" s="28"/>
      <c r="CW202" s="28"/>
      <c r="CX202" s="28"/>
      <c r="CY202" s="28"/>
      <c r="CZ202" s="28"/>
      <c r="DA202" s="28"/>
      <c r="DB202" s="28"/>
      <c r="DC202" s="28"/>
      <c r="DD202" s="28"/>
      <c r="DE202" s="28"/>
      <c r="DF202" s="28"/>
      <c r="DG202" s="28"/>
      <c r="DH202" s="28"/>
      <c r="DI202" s="28"/>
      <c r="DJ202" s="28"/>
      <c r="DK202" s="28"/>
      <c r="DL202" s="28"/>
      <c r="DM202" s="28"/>
      <c r="DN202" s="28"/>
      <c r="DO202" s="28"/>
      <c r="DP202" s="28"/>
      <c r="DQ202" s="28"/>
      <c r="DR202" s="28"/>
      <c r="DS202" s="28"/>
      <c r="DT202" s="28"/>
      <c r="DU202" s="28"/>
      <c r="DV202" s="28"/>
      <c r="DW202" s="28"/>
      <c r="DX202" s="28"/>
      <c r="DY202" s="28"/>
      <c r="DZ202" s="28"/>
      <c r="EA202" s="28"/>
      <c r="EB202" s="28"/>
      <c r="EC202" s="28"/>
      <c r="ED202" s="28"/>
      <c r="EE202" s="28"/>
      <c r="EF202" s="28"/>
      <c r="EG202" s="28"/>
      <c r="EH202" s="28"/>
      <c r="EI202" s="28"/>
      <c r="EJ202" s="28"/>
      <c r="EK202" s="28"/>
      <c r="EL202" s="28"/>
      <c r="EM202" s="28"/>
      <c r="EN202" s="28"/>
      <c r="EO202" s="28"/>
      <c r="EP202" s="28"/>
      <c r="EQ202" s="28"/>
      <c r="ER202" s="28"/>
      <c r="ES202" s="28"/>
      <c r="ET202" s="28"/>
      <c r="EU202" s="28"/>
      <c r="EV202" s="28"/>
      <c r="EW202" s="28"/>
      <c r="EX202" s="28"/>
      <c r="EY202" s="28"/>
      <c r="EZ202" s="28"/>
      <c r="FA202" s="28"/>
      <c r="FB202" s="28"/>
      <c r="FC202" s="28"/>
      <c r="FD202" s="28"/>
      <c r="FE202" s="28"/>
      <c r="FF202" s="28"/>
      <c r="FG202" s="28"/>
      <c r="FH202" s="28"/>
      <c r="FI202" s="28"/>
      <c r="FJ202" s="28"/>
      <c r="FK202" s="28"/>
      <c r="FL202" s="28"/>
    </row>
    <row r="203" spans="1:168" s="29" customFormat="1" ht="13.5" customHeight="1" x14ac:dyDescent="0.2">
      <c r="A203" s="120">
        <v>92364040</v>
      </c>
      <c r="B203" s="121" t="s">
        <v>214</v>
      </c>
      <c r="C203" s="121" t="s">
        <v>213</v>
      </c>
      <c r="D203" s="122">
        <v>4.58</v>
      </c>
      <c r="E203" s="118">
        <f t="shared" si="6"/>
        <v>8.702</v>
      </c>
      <c r="F203" s="118">
        <f t="shared" si="7"/>
        <v>8.9019999999999992</v>
      </c>
      <c r="G203" s="119"/>
      <c r="H203" s="123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  <c r="BH203" s="28"/>
      <c r="BI203" s="28"/>
      <c r="BJ203" s="28"/>
      <c r="BK203" s="28"/>
      <c r="BL203" s="28"/>
      <c r="BM203" s="28"/>
      <c r="BN203" s="28"/>
      <c r="BO203" s="28"/>
      <c r="BP203" s="28"/>
      <c r="BQ203" s="28"/>
      <c r="BR203" s="28"/>
      <c r="BS203" s="28"/>
      <c r="BT203" s="28"/>
      <c r="BU203" s="28"/>
      <c r="BV203" s="28"/>
      <c r="BW203" s="28"/>
      <c r="BX203" s="28"/>
      <c r="BY203" s="28"/>
      <c r="BZ203" s="28"/>
      <c r="CA203" s="28"/>
      <c r="CB203" s="28"/>
      <c r="CC203" s="28"/>
      <c r="CD203" s="28"/>
      <c r="CE203" s="28"/>
      <c r="CF203" s="28"/>
      <c r="CG203" s="28"/>
      <c r="CH203" s="28"/>
      <c r="CI203" s="28"/>
      <c r="CJ203" s="28"/>
      <c r="CK203" s="28"/>
      <c r="CL203" s="28"/>
      <c r="CM203" s="28"/>
      <c r="CN203" s="28"/>
      <c r="CO203" s="28"/>
      <c r="CP203" s="28"/>
      <c r="CQ203" s="28"/>
      <c r="CR203" s="28"/>
      <c r="CS203" s="28"/>
      <c r="CT203" s="28"/>
      <c r="CU203" s="28"/>
      <c r="CV203" s="28"/>
      <c r="CW203" s="28"/>
      <c r="CX203" s="28"/>
      <c r="CY203" s="28"/>
      <c r="CZ203" s="28"/>
      <c r="DA203" s="28"/>
      <c r="DB203" s="28"/>
      <c r="DC203" s="28"/>
      <c r="DD203" s="28"/>
      <c r="DE203" s="28"/>
      <c r="DF203" s="28"/>
      <c r="DG203" s="28"/>
      <c r="DH203" s="28"/>
      <c r="DI203" s="28"/>
      <c r="DJ203" s="28"/>
      <c r="DK203" s="28"/>
      <c r="DL203" s="28"/>
      <c r="DM203" s="28"/>
      <c r="DN203" s="28"/>
      <c r="DO203" s="28"/>
      <c r="DP203" s="28"/>
      <c r="DQ203" s="28"/>
      <c r="DR203" s="28"/>
      <c r="DS203" s="28"/>
      <c r="DT203" s="28"/>
      <c r="DU203" s="28"/>
      <c r="DV203" s="28"/>
      <c r="DW203" s="28"/>
      <c r="DX203" s="28"/>
      <c r="DY203" s="28"/>
      <c r="DZ203" s="28"/>
      <c r="EA203" s="28"/>
      <c r="EB203" s="28"/>
      <c r="EC203" s="28"/>
      <c r="ED203" s="28"/>
      <c r="EE203" s="28"/>
      <c r="EF203" s="28"/>
      <c r="EG203" s="28"/>
      <c r="EH203" s="28"/>
      <c r="EI203" s="28"/>
      <c r="EJ203" s="28"/>
      <c r="EK203" s="28"/>
      <c r="EL203" s="28"/>
      <c r="EM203" s="28"/>
      <c r="EN203" s="28"/>
      <c r="EO203" s="28"/>
      <c r="EP203" s="28"/>
      <c r="EQ203" s="28"/>
      <c r="ER203" s="28"/>
      <c r="ES203" s="28"/>
      <c r="ET203" s="28"/>
      <c r="EU203" s="28"/>
      <c r="EV203" s="28"/>
      <c r="EW203" s="28"/>
      <c r="EX203" s="28"/>
      <c r="EY203" s="28"/>
      <c r="EZ203" s="28"/>
      <c r="FA203" s="28"/>
      <c r="FB203" s="28"/>
      <c r="FC203" s="28"/>
      <c r="FD203" s="28"/>
      <c r="FE203" s="28"/>
      <c r="FF203" s="28"/>
      <c r="FG203" s="28"/>
      <c r="FH203" s="28"/>
      <c r="FI203" s="28"/>
      <c r="FJ203" s="28"/>
      <c r="FK203" s="28"/>
      <c r="FL203" s="28"/>
    </row>
    <row r="204" spans="1:168" s="29" customFormat="1" ht="13.5" customHeight="1" x14ac:dyDescent="0.2">
      <c r="A204" s="120">
        <v>92364065</v>
      </c>
      <c r="B204" s="121" t="s">
        <v>215</v>
      </c>
      <c r="C204" s="121" t="s">
        <v>213</v>
      </c>
      <c r="D204" s="122">
        <v>4.78</v>
      </c>
      <c r="E204" s="118">
        <f t="shared" si="6"/>
        <v>9.0820000000000007</v>
      </c>
      <c r="F204" s="118">
        <f t="shared" si="7"/>
        <v>9.282</v>
      </c>
      <c r="G204" s="119"/>
      <c r="H204" s="123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  <c r="BH204" s="28"/>
      <c r="BI204" s="28"/>
      <c r="BJ204" s="28"/>
      <c r="BK204" s="28"/>
      <c r="BL204" s="28"/>
      <c r="BM204" s="28"/>
      <c r="BN204" s="28"/>
      <c r="BO204" s="28"/>
      <c r="BP204" s="28"/>
      <c r="BQ204" s="28"/>
      <c r="BR204" s="28"/>
      <c r="BS204" s="28"/>
      <c r="BT204" s="28"/>
      <c r="BU204" s="28"/>
      <c r="BV204" s="28"/>
      <c r="BW204" s="28"/>
      <c r="BX204" s="28"/>
      <c r="BY204" s="28"/>
      <c r="BZ204" s="28"/>
      <c r="CA204" s="28"/>
      <c r="CB204" s="28"/>
      <c r="CC204" s="28"/>
      <c r="CD204" s="28"/>
      <c r="CE204" s="28"/>
      <c r="CF204" s="28"/>
      <c r="CG204" s="28"/>
      <c r="CH204" s="28"/>
      <c r="CI204" s="28"/>
      <c r="CJ204" s="28"/>
      <c r="CK204" s="28"/>
      <c r="CL204" s="28"/>
      <c r="CM204" s="28"/>
      <c r="CN204" s="28"/>
      <c r="CO204" s="28"/>
      <c r="CP204" s="28"/>
      <c r="CQ204" s="28"/>
      <c r="CR204" s="28"/>
      <c r="CS204" s="28"/>
      <c r="CT204" s="28"/>
      <c r="CU204" s="28"/>
      <c r="CV204" s="28"/>
      <c r="CW204" s="28"/>
      <c r="CX204" s="28"/>
      <c r="CY204" s="28"/>
      <c r="CZ204" s="28"/>
      <c r="DA204" s="28"/>
      <c r="DB204" s="28"/>
      <c r="DC204" s="28"/>
      <c r="DD204" s="28"/>
      <c r="DE204" s="28"/>
      <c r="DF204" s="28"/>
      <c r="DG204" s="28"/>
      <c r="DH204" s="28"/>
      <c r="DI204" s="28"/>
      <c r="DJ204" s="28"/>
      <c r="DK204" s="28"/>
      <c r="DL204" s="28"/>
      <c r="DM204" s="28"/>
      <c r="DN204" s="28"/>
      <c r="DO204" s="28"/>
      <c r="DP204" s="28"/>
      <c r="DQ204" s="28"/>
      <c r="DR204" s="28"/>
      <c r="DS204" s="28"/>
      <c r="DT204" s="28"/>
      <c r="DU204" s="28"/>
      <c r="DV204" s="28"/>
      <c r="DW204" s="28"/>
      <c r="DX204" s="28"/>
      <c r="DY204" s="28"/>
      <c r="DZ204" s="28"/>
      <c r="EA204" s="28"/>
      <c r="EB204" s="28"/>
      <c r="EC204" s="28"/>
      <c r="ED204" s="28"/>
      <c r="EE204" s="28"/>
      <c r="EF204" s="28"/>
      <c r="EG204" s="28"/>
      <c r="EH204" s="28"/>
      <c r="EI204" s="28"/>
      <c r="EJ204" s="28"/>
      <c r="EK204" s="28"/>
      <c r="EL204" s="28"/>
      <c r="EM204" s="28"/>
      <c r="EN204" s="28"/>
      <c r="EO204" s="28"/>
      <c r="EP204" s="28"/>
      <c r="EQ204" s="28"/>
      <c r="ER204" s="28"/>
      <c r="ES204" s="28"/>
      <c r="ET204" s="28"/>
      <c r="EU204" s="28"/>
      <c r="EV204" s="28"/>
      <c r="EW204" s="28"/>
      <c r="EX204" s="28"/>
      <c r="EY204" s="28"/>
      <c r="EZ204" s="28"/>
      <c r="FA204" s="28"/>
      <c r="FB204" s="28"/>
      <c r="FC204" s="28"/>
      <c r="FD204" s="28"/>
      <c r="FE204" s="28"/>
      <c r="FF204" s="28"/>
      <c r="FG204" s="28"/>
      <c r="FH204" s="28"/>
      <c r="FI204" s="28"/>
      <c r="FJ204" s="28"/>
      <c r="FK204" s="28"/>
      <c r="FL204" s="28"/>
    </row>
    <row r="205" spans="1:168" s="29" customFormat="1" ht="13.5" customHeight="1" x14ac:dyDescent="0.2">
      <c r="A205" s="120">
        <v>92364066</v>
      </c>
      <c r="B205" s="121" t="s">
        <v>216</v>
      </c>
      <c r="C205" s="121" t="s">
        <v>213</v>
      </c>
      <c r="D205" s="122">
        <v>4.78</v>
      </c>
      <c r="E205" s="118">
        <f t="shared" si="6"/>
        <v>9.0820000000000007</v>
      </c>
      <c r="F205" s="118">
        <f t="shared" si="7"/>
        <v>9.282</v>
      </c>
      <c r="G205" s="119"/>
      <c r="H205" s="123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  <c r="BH205" s="28"/>
      <c r="BI205" s="28"/>
      <c r="BJ205" s="28"/>
      <c r="BK205" s="28"/>
      <c r="BL205" s="28"/>
      <c r="BM205" s="28"/>
      <c r="BN205" s="28"/>
      <c r="BO205" s="28"/>
      <c r="BP205" s="28"/>
      <c r="BQ205" s="28"/>
      <c r="BR205" s="28"/>
      <c r="BS205" s="28"/>
      <c r="BT205" s="28"/>
      <c r="BU205" s="28"/>
      <c r="BV205" s="28"/>
      <c r="BW205" s="28"/>
      <c r="BX205" s="28"/>
      <c r="BY205" s="28"/>
      <c r="BZ205" s="28"/>
      <c r="CA205" s="28"/>
      <c r="CB205" s="28"/>
      <c r="CC205" s="28"/>
      <c r="CD205" s="28"/>
      <c r="CE205" s="28"/>
      <c r="CF205" s="28"/>
      <c r="CG205" s="28"/>
      <c r="CH205" s="28"/>
      <c r="CI205" s="28"/>
      <c r="CJ205" s="28"/>
      <c r="CK205" s="28"/>
      <c r="CL205" s="28"/>
      <c r="CM205" s="28"/>
      <c r="CN205" s="28"/>
      <c r="CO205" s="28"/>
      <c r="CP205" s="28"/>
      <c r="CQ205" s="28"/>
      <c r="CR205" s="28"/>
      <c r="CS205" s="28"/>
      <c r="CT205" s="28"/>
      <c r="CU205" s="28"/>
      <c r="CV205" s="28"/>
      <c r="CW205" s="28"/>
      <c r="CX205" s="28"/>
      <c r="CY205" s="28"/>
      <c r="CZ205" s="28"/>
      <c r="DA205" s="28"/>
      <c r="DB205" s="28"/>
      <c r="DC205" s="28"/>
      <c r="DD205" s="28"/>
      <c r="DE205" s="28"/>
      <c r="DF205" s="28"/>
      <c r="DG205" s="28"/>
      <c r="DH205" s="28"/>
      <c r="DI205" s="28"/>
      <c r="DJ205" s="28"/>
      <c r="DK205" s="28"/>
      <c r="DL205" s="28"/>
      <c r="DM205" s="28"/>
      <c r="DN205" s="28"/>
      <c r="DO205" s="28"/>
      <c r="DP205" s="28"/>
      <c r="DQ205" s="28"/>
      <c r="DR205" s="28"/>
      <c r="DS205" s="28"/>
      <c r="DT205" s="28"/>
      <c r="DU205" s="28"/>
      <c r="DV205" s="28"/>
      <c r="DW205" s="28"/>
      <c r="DX205" s="28"/>
      <c r="DY205" s="28"/>
      <c r="DZ205" s="28"/>
      <c r="EA205" s="28"/>
      <c r="EB205" s="28"/>
      <c r="EC205" s="28"/>
      <c r="ED205" s="28"/>
      <c r="EE205" s="28"/>
      <c r="EF205" s="28"/>
      <c r="EG205" s="28"/>
      <c r="EH205" s="28"/>
      <c r="EI205" s="28"/>
      <c r="EJ205" s="28"/>
      <c r="EK205" s="28"/>
      <c r="EL205" s="28"/>
      <c r="EM205" s="28"/>
      <c r="EN205" s="28"/>
      <c r="EO205" s="28"/>
      <c r="EP205" s="28"/>
      <c r="EQ205" s="28"/>
      <c r="ER205" s="28"/>
      <c r="ES205" s="28"/>
      <c r="ET205" s="28"/>
      <c r="EU205" s="28"/>
      <c r="EV205" s="28"/>
      <c r="EW205" s="28"/>
      <c r="EX205" s="28"/>
      <c r="EY205" s="28"/>
      <c r="EZ205" s="28"/>
      <c r="FA205" s="28"/>
      <c r="FB205" s="28"/>
      <c r="FC205" s="28"/>
      <c r="FD205" s="28"/>
      <c r="FE205" s="28"/>
      <c r="FF205" s="28"/>
      <c r="FG205" s="28"/>
      <c r="FH205" s="28"/>
      <c r="FI205" s="28"/>
      <c r="FJ205" s="28"/>
      <c r="FK205" s="28"/>
      <c r="FL205" s="28"/>
    </row>
    <row r="206" spans="1:168" s="29" customFormat="1" ht="12.75" customHeight="1" x14ac:dyDescent="0.2">
      <c r="A206" s="120">
        <v>92364067</v>
      </c>
      <c r="B206" s="121" t="s">
        <v>217</v>
      </c>
      <c r="C206" s="121" t="s">
        <v>213</v>
      </c>
      <c r="D206" s="122">
        <v>4.78</v>
      </c>
      <c r="E206" s="118">
        <f t="shared" si="6"/>
        <v>9.0820000000000007</v>
      </c>
      <c r="F206" s="118">
        <f t="shared" si="7"/>
        <v>9.282</v>
      </c>
      <c r="G206" s="119"/>
      <c r="H206" s="123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  <c r="BH206" s="28"/>
      <c r="BI206" s="28"/>
      <c r="BJ206" s="28"/>
      <c r="BK206" s="28"/>
      <c r="BL206" s="28"/>
      <c r="BM206" s="28"/>
      <c r="BN206" s="28"/>
      <c r="BO206" s="28"/>
      <c r="BP206" s="28"/>
      <c r="BQ206" s="28"/>
      <c r="BR206" s="28"/>
      <c r="BS206" s="28"/>
      <c r="BT206" s="28"/>
      <c r="BU206" s="28"/>
      <c r="BV206" s="28"/>
      <c r="BW206" s="28"/>
      <c r="BX206" s="28"/>
      <c r="BY206" s="28"/>
      <c r="BZ206" s="28"/>
      <c r="CA206" s="28"/>
      <c r="CB206" s="28"/>
      <c r="CC206" s="28"/>
      <c r="CD206" s="28"/>
      <c r="CE206" s="28"/>
      <c r="CF206" s="28"/>
      <c r="CG206" s="28"/>
      <c r="CH206" s="28"/>
      <c r="CI206" s="28"/>
      <c r="CJ206" s="28"/>
      <c r="CK206" s="28"/>
      <c r="CL206" s="28"/>
      <c r="CM206" s="28"/>
      <c r="CN206" s="28"/>
      <c r="CO206" s="28"/>
      <c r="CP206" s="28"/>
      <c r="CQ206" s="28"/>
      <c r="CR206" s="28"/>
      <c r="CS206" s="28"/>
      <c r="CT206" s="28"/>
      <c r="CU206" s="28"/>
      <c r="CV206" s="28"/>
      <c r="CW206" s="28"/>
      <c r="CX206" s="28"/>
      <c r="CY206" s="28"/>
      <c r="CZ206" s="28"/>
      <c r="DA206" s="28"/>
      <c r="DB206" s="28"/>
      <c r="DC206" s="28"/>
      <c r="DD206" s="28"/>
      <c r="DE206" s="28"/>
      <c r="DF206" s="28"/>
      <c r="DG206" s="28"/>
      <c r="DH206" s="28"/>
      <c r="DI206" s="28"/>
      <c r="DJ206" s="28"/>
      <c r="DK206" s="28"/>
      <c r="DL206" s="28"/>
      <c r="DM206" s="28"/>
      <c r="DN206" s="28"/>
      <c r="DO206" s="28"/>
      <c r="DP206" s="28"/>
      <c r="DQ206" s="28"/>
      <c r="DR206" s="28"/>
      <c r="DS206" s="28"/>
      <c r="DT206" s="28"/>
      <c r="DU206" s="28"/>
      <c r="DV206" s="28"/>
      <c r="DW206" s="28"/>
      <c r="DX206" s="28"/>
      <c r="DY206" s="28"/>
      <c r="DZ206" s="28"/>
      <c r="EA206" s="28"/>
      <c r="EB206" s="28"/>
      <c r="EC206" s="28"/>
      <c r="ED206" s="28"/>
      <c r="EE206" s="28"/>
      <c r="EF206" s="28"/>
      <c r="EG206" s="28"/>
      <c r="EH206" s="28"/>
      <c r="EI206" s="28"/>
      <c r="EJ206" s="28"/>
      <c r="EK206" s="28"/>
      <c r="EL206" s="28"/>
      <c r="EM206" s="28"/>
      <c r="EN206" s="28"/>
      <c r="EO206" s="28"/>
      <c r="EP206" s="28"/>
      <c r="EQ206" s="28"/>
      <c r="ER206" s="28"/>
      <c r="ES206" s="28"/>
      <c r="ET206" s="28"/>
      <c r="EU206" s="28"/>
      <c r="EV206" s="28"/>
      <c r="EW206" s="28"/>
      <c r="EX206" s="28"/>
      <c r="EY206" s="28"/>
      <c r="EZ206" s="28"/>
      <c r="FA206" s="28"/>
      <c r="FB206" s="28"/>
      <c r="FC206" s="28"/>
      <c r="FD206" s="28"/>
      <c r="FE206" s="28"/>
      <c r="FF206" s="28"/>
      <c r="FG206" s="28"/>
      <c r="FH206" s="28"/>
      <c r="FI206" s="28"/>
      <c r="FJ206" s="28"/>
      <c r="FK206" s="28"/>
      <c r="FL206" s="28"/>
    </row>
    <row r="207" spans="1:168" s="29" customFormat="1" ht="12.75" customHeight="1" x14ac:dyDescent="0.2">
      <c r="A207" s="120">
        <v>92364068</v>
      </c>
      <c r="B207" s="121" t="s">
        <v>218</v>
      </c>
      <c r="C207" s="121" t="s">
        <v>213</v>
      </c>
      <c r="D207" s="122">
        <v>4.78</v>
      </c>
      <c r="E207" s="118">
        <f t="shared" si="6"/>
        <v>9.0820000000000007</v>
      </c>
      <c r="F207" s="118">
        <f t="shared" si="7"/>
        <v>9.282</v>
      </c>
      <c r="G207" s="119"/>
      <c r="H207" s="123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  <c r="BH207" s="28"/>
      <c r="BI207" s="28"/>
      <c r="BJ207" s="28"/>
      <c r="BK207" s="28"/>
      <c r="BL207" s="28"/>
      <c r="BM207" s="28"/>
      <c r="BN207" s="28"/>
      <c r="BO207" s="28"/>
      <c r="BP207" s="28"/>
      <c r="BQ207" s="28"/>
      <c r="BR207" s="28"/>
      <c r="BS207" s="28"/>
      <c r="BT207" s="28"/>
      <c r="BU207" s="28"/>
      <c r="BV207" s="28"/>
      <c r="BW207" s="28"/>
      <c r="BX207" s="28"/>
      <c r="BY207" s="28"/>
      <c r="BZ207" s="28"/>
      <c r="CA207" s="28"/>
      <c r="CB207" s="28"/>
      <c r="CC207" s="28"/>
      <c r="CD207" s="28"/>
      <c r="CE207" s="28"/>
      <c r="CF207" s="28"/>
      <c r="CG207" s="28"/>
      <c r="CH207" s="28"/>
      <c r="CI207" s="28"/>
      <c r="CJ207" s="28"/>
      <c r="CK207" s="28"/>
      <c r="CL207" s="28"/>
      <c r="CM207" s="28"/>
      <c r="CN207" s="28"/>
      <c r="CO207" s="28"/>
      <c r="CP207" s="28"/>
      <c r="CQ207" s="28"/>
      <c r="CR207" s="28"/>
      <c r="CS207" s="28"/>
      <c r="CT207" s="28"/>
      <c r="CU207" s="28"/>
      <c r="CV207" s="28"/>
      <c r="CW207" s="28"/>
      <c r="CX207" s="28"/>
      <c r="CY207" s="28"/>
      <c r="CZ207" s="28"/>
      <c r="DA207" s="28"/>
      <c r="DB207" s="28"/>
      <c r="DC207" s="28"/>
      <c r="DD207" s="28"/>
      <c r="DE207" s="28"/>
      <c r="DF207" s="28"/>
      <c r="DG207" s="28"/>
      <c r="DH207" s="28"/>
      <c r="DI207" s="28"/>
      <c r="DJ207" s="28"/>
      <c r="DK207" s="28"/>
      <c r="DL207" s="28"/>
      <c r="DM207" s="28"/>
      <c r="DN207" s="28"/>
      <c r="DO207" s="28"/>
      <c r="DP207" s="28"/>
      <c r="DQ207" s="28"/>
      <c r="DR207" s="28"/>
      <c r="DS207" s="28"/>
      <c r="DT207" s="28"/>
      <c r="DU207" s="28"/>
      <c r="DV207" s="28"/>
      <c r="DW207" s="28"/>
      <c r="DX207" s="28"/>
      <c r="DY207" s="28"/>
      <c r="DZ207" s="28"/>
      <c r="EA207" s="28"/>
      <c r="EB207" s="28"/>
      <c r="EC207" s="28"/>
      <c r="ED207" s="28"/>
      <c r="EE207" s="28"/>
      <c r="EF207" s="28"/>
      <c r="EG207" s="28"/>
      <c r="EH207" s="28"/>
      <c r="EI207" s="28"/>
      <c r="EJ207" s="28"/>
      <c r="EK207" s="28"/>
      <c r="EL207" s="28"/>
      <c r="EM207" s="28"/>
      <c r="EN207" s="28"/>
      <c r="EO207" s="28"/>
      <c r="EP207" s="28"/>
      <c r="EQ207" s="28"/>
      <c r="ER207" s="28"/>
      <c r="ES207" s="28"/>
      <c r="ET207" s="28"/>
      <c r="EU207" s="28"/>
      <c r="EV207" s="28"/>
      <c r="EW207" s="28"/>
      <c r="EX207" s="28"/>
      <c r="EY207" s="28"/>
      <c r="EZ207" s="28"/>
      <c r="FA207" s="28"/>
      <c r="FB207" s="28"/>
      <c r="FC207" s="28"/>
      <c r="FD207" s="28"/>
      <c r="FE207" s="28"/>
      <c r="FF207" s="28"/>
      <c r="FG207" s="28"/>
      <c r="FH207" s="28"/>
      <c r="FI207" s="28"/>
      <c r="FJ207" s="28"/>
      <c r="FK207" s="28"/>
      <c r="FL207" s="28"/>
    </row>
    <row r="208" spans="1:168" s="29" customFormat="1" ht="12.75" customHeight="1" x14ac:dyDescent="0.2">
      <c r="A208" s="120" t="s">
        <v>78</v>
      </c>
      <c r="B208" s="121" t="s">
        <v>219</v>
      </c>
      <c r="C208" s="121" t="s">
        <v>220</v>
      </c>
      <c r="D208" s="122">
        <v>11.62</v>
      </c>
      <c r="E208" s="118">
        <f t="shared" si="6"/>
        <v>22.077999999999996</v>
      </c>
      <c r="F208" s="118">
        <f t="shared" si="7"/>
        <v>22.277999999999995</v>
      </c>
      <c r="G208" s="119"/>
      <c r="H208" s="124"/>
    </row>
    <row r="209" spans="1:8" s="29" customFormat="1" ht="12.75" customHeight="1" x14ac:dyDescent="0.2">
      <c r="A209" s="120" t="s">
        <v>79</v>
      </c>
      <c r="B209" s="121" t="s">
        <v>221</v>
      </c>
      <c r="C209" s="121" t="s">
        <v>220</v>
      </c>
      <c r="D209" s="122">
        <v>11.62</v>
      </c>
      <c r="E209" s="118">
        <f t="shared" si="6"/>
        <v>22.077999999999996</v>
      </c>
      <c r="F209" s="118">
        <f t="shared" si="7"/>
        <v>22.277999999999995</v>
      </c>
      <c r="G209" s="119"/>
      <c r="H209" s="124"/>
    </row>
    <row r="210" spans="1:8" s="29" customFormat="1" ht="12.75" customHeight="1" x14ac:dyDescent="0.2">
      <c r="A210" s="120" t="s">
        <v>80</v>
      </c>
      <c r="B210" s="121" t="s">
        <v>222</v>
      </c>
      <c r="C210" s="121" t="s">
        <v>220</v>
      </c>
      <c r="D210" s="122">
        <v>11.62</v>
      </c>
      <c r="E210" s="118">
        <f t="shared" si="6"/>
        <v>22.077999999999996</v>
      </c>
      <c r="F210" s="118">
        <f t="shared" si="7"/>
        <v>22.277999999999995</v>
      </c>
      <c r="G210" s="119"/>
      <c r="H210" s="124"/>
    </row>
    <row r="211" spans="1:8" s="29" customFormat="1" ht="12.75" customHeight="1" x14ac:dyDescent="0.2">
      <c r="A211" s="120" t="s">
        <v>81</v>
      </c>
      <c r="B211" s="121" t="s">
        <v>223</v>
      </c>
      <c r="C211" s="121" t="s">
        <v>220</v>
      </c>
      <c r="D211" s="122">
        <v>11.62</v>
      </c>
      <c r="E211" s="118">
        <f t="shared" si="6"/>
        <v>22.077999999999996</v>
      </c>
      <c r="F211" s="118">
        <f t="shared" si="7"/>
        <v>22.277999999999995</v>
      </c>
      <c r="G211" s="127"/>
      <c r="H211" s="124"/>
    </row>
    <row r="212" spans="1:8" s="29" customFormat="1" ht="12.75" customHeight="1" x14ac:dyDescent="0.2">
      <c r="A212" s="120" t="s">
        <v>224</v>
      </c>
      <c r="B212" s="121" t="s">
        <v>225</v>
      </c>
      <c r="C212" s="121" t="s">
        <v>220</v>
      </c>
      <c r="D212" s="122">
        <v>11.62</v>
      </c>
      <c r="E212" s="118">
        <f t="shared" si="6"/>
        <v>22.077999999999996</v>
      </c>
      <c r="F212" s="118">
        <f t="shared" si="7"/>
        <v>22.277999999999995</v>
      </c>
      <c r="G212" s="127"/>
      <c r="H212" s="124"/>
    </row>
    <row r="213" spans="1:8" s="29" customFormat="1" ht="12.75" customHeight="1" x14ac:dyDescent="0.2">
      <c r="A213" s="120" t="s">
        <v>226</v>
      </c>
      <c r="B213" s="121" t="s">
        <v>227</v>
      </c>
      <c r="C213" s="121" t="s">
        <v>228</v>
      </c>
      <c r="D213" s="122">
        <v>12.81</v>
      </c>
      <c r="E213" s="118">
        <f t="shared" si="6"/>
        <v>24.338999999999999</v>
      </c>
      <c r="F213" s="118">
        <f t="shared" si="7"/>
        <v>24.538999999999998</v>
      </c>
      <c r="G213" s="127"/>
      <c r="H213" s="124"/>
    </row>
    <row r="214" spans="1:8" s="29" customFormat="1" ht="12.75" customHeight="1" x14ac:dyDescent="0.2">
      <c r="A214" s="120" t="s">
        <v>74</v>
      </c>
      <c r="B214" s="121" t="s">
        <v>219</v>
      </c>
      <c r="C214" s="121" t="s">
        <v>229</v>
      </c>
      <c r="D214" s="122">
        <v>8.98</v>
      </c>
      <c r="E214" s="118">
        <f t="shared" si="6"/>
        <v>17.062000000000001</v>
      </c>
      <c r="F214" s="118">
        <f t="shared" si="7"/>
        <v>17.262</v>
      </c>
      <c r="G214" s="127"/>
      <c r="H214" s="124"/>
    </row>
    <row r="215" spans="1:8" s="29" customFormat="1" ht="12.75" customHeight="1" x14ac:dyDescent="0.2">
      <c r="A215" s="120" t="s">
        <v>75</v>
      </c>
      <c r="B215" s="121" t="s">
        <v>221</v>
      </c>
      <c r="C215" s="121" t="s">
        <v>229</v>
      </c>
      <c r="D215" s="122">
        <v>8.98</v>
      </c>
      <c r="E215" s="118">
        <f t="shared" si="6"/>
        <v>17.062000000000001</v>
      </c>
      <c r="F215" s="118">
        <f t="shared" si="7"/>
        <v>17.262</v>
      </c>
      <c r="G215" s="127"/>
      <c r="H215" s="124"/>
    </row>
    <row r="216" spans="1:8" s="29" customFormat="1" ht="12.75" customHeight="1" x14ac:dyDescent="0.2">
      <c r="A216" s="120" t="s">
        <v>76</v>
      </c>
      <c r="B216" s="121" t="s">
        <v>222</v>
      </c>
      <c r="C216" s="121" t="s">
        <v>229</v>
      </c>
      <c r="D216" s="122">
        <v>8.98</v>
      </c>
      <c r="E216" s="118">
        <f t="shared" si="6"/>
        <v>17.062000000000001</v>
      </c>
      <c r="F216" s="118">
        <f t="shared" si="7"/>
        <v>17.262</v>
      </c>
      <c r="G216" s="127"/>
      <c r="H216" s="124"/>
    </row>
    <row r="217" spans="1:8" s="29" customFormat="1" ht="12.75" customHeight="1" x14ac:dyDescent="0.2">
      <c r="A217" s="120" t="s">
        <v>77</v>
      </c>
      <c r="B217" s="121" t="s">
        <v>223</v>
      </c>
      <c r="C217" s="121" t="s">
        <v>229</v>
      </c>
      <c r="D217" s="122">
        <v>8.98</v>
      </c>
      <c r="E217" s="118">
        <f t="shared" si="6"/>
        <v>17.062000000000001</v>
      </c>
      <c r="F217" s="118">
        <f t="shared" si="7"/>
        <v>17.262</v>
      </c>
      <c r="G217" s="127"/>
      <c r="H217" s="124"/>
    </row>
    <row r="218" spans="1:8" s="29" customFormat="1" ht="12.75" customHeight="1" x14ac:dyDescent="0.2">
      <c r="A218" s="120" t="s">
        <v>84</v>
      </c>
      <c r="B218" s="121" t="s">
        <v>225</v>
      </c>
      <c r="C218" s="121" t="s">
        <v>229</v>
      </c>
      <c r="D218" s="122">
        <v>8.98</v>
      </c>
      <c r="E218" s="118">
        <f t="shared" si="6"/>
        <v>17.062000000000001</v>
      </c>
      <c r="F218" s="118">
        <f t="shared" si="7"/>
        <v>17.262</v>
      </c>
      <c r="G218" s="127"/>
      <c r="H218" s="124"/>
    </row>
    <row r="219" spans="1:8" s="29" customFormat="1" ht="12.75" customHeight="1" x14ac:dyDescent="0.2">
      <c r="A219" s="120" t="s">
        <v>85</v>
      </c>
      <c r="B219" s="121" t="s">
        <v>230</v>
      </c>
      <c r="C219" s="121" t="s">
        <v>231</v>
      </c>
      <c r="D219" s="122">
        <v>9.1999999999999993</v>
      </c>
      <c r="E219" s="118">
        <f t="shared" si="6"/>
        <v>17.479999999999997</v>
      </c>
      <c r="F219" s="118">
        <f t="shared" si="7"/>
        <v>17.679999999999996</v>
      </c>
      <c r="G219" s="127"/>
      <c r="H219" s="124"/>
    </row>
    <row r="220" spans="1:8" s="29" customFormat="1" ht="12.75" customHeight="1" x14ac:dyDescent="0.2">
      <c r="A220" s="120" t="s">
        <v>232</v>
      </c>
      <c r="B220" s="121" t="s">
        <v>219</v>
      </c>
      <c r="C220" s="121" t="s">
        <v>233</v>
      </c>
      <c r="D220" s="122">
        <v>7.56</v>
      </c>
      <c r="E220" s="118">
        <f t="shared" si="6"/>
        <v>14.363999999999999</v>
      </c>
      <c r="F220" s="118">
        <f t="shared" si="7"/>
        <v>14.563999999999998</v>
      </c>
      <c r="G220" s="127"/>
      <c r="H220" s="124"/>
    </row>
    <row r="221" spans="1:8" s="29" customFormat="1" ht="12.75" customHeight="1" x14ac:dyDescent="0.2">
      <c r="A221" s="120" t="s">
        <v>234</v>
      </c>
      <c r="B221" s="121" t="s">
        <v>221</v>
      </c>
      <c r="C221" s="121" t="s">
        <v>233</v>
      </c>
      <c r="D221" s="122">
        <v>7.56</v>
      </c>
      <c r="E221" s="118">
        <f t="shared" si="6"/>
        <v>14.363999999999999</v>
      </c>
      <c r="F221" s="118">
        <f t="shared" si="7"/>
        <v>14.563999999999998</v>
      </c>
      <c r="G221" s="127"/>
      <c r="H221" s="124"/>
    </row>
    <row r="222" spans="1:8" s="29" customFormat="1" ht="12.75" customHeight="1" x14ac:dyDescent="0.2">
      <c r="A222" s="120" t="s">
        <v>235</v>
      </c>
      <c r="B222" s="121" t="s">
        <v>222</v>
      </c>
      <c r="C222" s="121" t="s">
        <v>233</v>
      </c>
      <c r="D222" s="122">
        <v>7.56</v>
      </c>
      <c r="E222" s="118">
        <f t="shared" si="6"/>
        <v>14.363999999999999</v>
      </c>
      <c r="F222" s="118">
        <f t="shared" si="7"/>
        <v>14.563999999999998</v>
      </c>
      <c r="G222" s="119"/>
      <c r="H222" s="124"/>
    </row>
    <row r="223" spans="1:8" s="29" customFormat="1" ht="12.75" customHeight="1" x14ac:dyDescent="0.2">
      <c r="A223" s="120" t="s">
        <v>236</v>
      </c>
      <c r="B223" s="121" t="s">
        <v>223</v>
      </c>
      <c r="C223" s="121" t="s">
        <v>233</v>
      </c>
      <c r="D223" s="122">
        <v>7.56</v>
      </c>
      <c r="E223" s="118">
        <f t="shared" si="6"/>
        <v>14.363999999999999</v>
      </c>
      <c r="F223" s="118">
        <f t="shared" si="7"/>
        <v>14.563999999999998</v>
      </c>
      <c r="G223" s="119"/>
      <c r="H223" s="124"/>
    </row>
    <row r="224" spans="1:8" s="29" customFormat="1" ht="12.75" customHeight="1" x14ac:dyDescent="0.2">
      <c r="A224" s="120" t="s">
        <v>237</v>
      </c>
      <c r="B224" s="121" t="s">
        <v>225</v>
      </c>
      <c r="C224" s="121" t="s">
        <v>233</v>
      </c>
      <c r="D224" s="122">
        <v>7.56</v>
      </c>
      <c r="E224" s="118">
        <f t="shared" si="6"/>
        <v>14.363999999999999</v>
      </c>
      <c r="F224" s="118">
        <f t="shared" si="7"/>
        <v>14.563999999999998</v>
      </c>
      <c r="G224" s="119"/>
      <c r="H224" s="124"/>
    </row>
    <row r="225" spans="1:168" s="29" customFormat="1" ht="12.75" customHeight="1" x14ac:dyDescent="0.2">
      <c r="A225" s="120" t="s">
        <v>238</v>
      </c>
      <c r="B225" s="121" t="s">
        <v>230</v>
      </c>
      <c r="C225" s="121" t="s">
        <v>239</v>
      </c>
      <c r="D225" s="122">
        <v>7.76</v>
      </c>
      <c r="E225" s="118">
        <f t="shared" si="6"/>
        <v>14.744</v>
      </c>
      <c r="F225" s="118">
        <f t="shared" si="7"/>
        <v>14.943999999999999</v>
      </c>
      <c r="G225" s="119"/>
      <c r="H225" s="124"/>
    </row>
    <row r="226" spans="1:168" s="29" customFormat="1" ht="12.75" customHeight="1" x14ac:dyDescent="0.2">
      <c r="A226" s="120" t="s">
        <v>70</v>
      </c>
      <c r="B226" s="121" t="s">
        <v>219</v>
      </c>
      <c r="C226" s="121" t="s">
        <v>240</v>
      </c>
      <c r="D226" s="122">
        <v>6.73</v>
      </c>
      <c r="E226" s="118">
        <f t="shared" si="6"/>
        <v>12.787000000000001</v>
      </c>
      <c r="F226" s="118">
        <f t="shared" si="7"/>
        <v>12.987</v>
      </c>
      <c r="G226" s="119"/>
      <c r="H226" s="124"/>
    </row>
    <row r="227" spans="1:168" s="29" customFormat="1" ht="12.75" customHeight="1" x14ac:dyDescent="0.2">
      <c r="A227" s="120" t="s">
        <v>71</v>
      </c>
      <c r="B227" s="121" t="s">
        <v>221</v>
      </c>
      <c r="C227" s="121" t="s">
        <v>240</v>
      </c>
      <c r="D227" s="122">
        <v>6.73</v>
      </c>
      <c r="E227" s="118">
        <f t="shared" si="6"/>
        <v>12.787000000000001</v>
      </c>
      <c r="F227" s="118">
        <f t="shared" si="7"/>
        <v>12.987</v>
      </c>
      <c r="G227" s="119"/>
      <c r="H227" s="124"/>
    </row>
    <row r="228" spans="1:168" s="29" customFormat="1" ht="12.75" customHeight="1" x14ac:dyDescent="0.2">
      <c r="A228" s="120" t="s">
        <v>72</v>
      </c>
      <c r="B228" s="121" t="s">
        <v>222</v>
      </c>
      <c r="C228" s="121" t="s">
        <v>240</v>
      </c>
      <c r="D228" s="122">
        <v>6.73</v>
      </c>
      <c r="E228" s="118">
        <f t="shared" si="6"/>
        <v>12.787000000000001</v>
      </c>
      <c r="F228" s="118">
        <f t="shared" si="7"/>
        <v>12.987</v>
      </c>
      <c r="G228" s="119"/>
      <c r="H228" s="124"/>
    </row>
    <row r="229" spans="1:168" s="29" customFormat="1" ht="12.75" customHeight="1" x14ac:dyDescent="0.2">
      <c r="A229" s="120" t="s">
        <v>73</v>
      </c>
      <c r="B229" s="121" t="s">
        <v>223</v>
      </c>
      <c r="C229" s="121" t="s">
        <v>240</v>
      </c>
      <c r="D229" s="122">
        <v>6.73</v>
      </c>
      <c r="E229" s="118">
        <f t="shared" si="6"/>
        <v>12.787000000000001</v>
      </c>
      <c r="F229" s="118">
        <f t="shared" si="7"/>
        <v>12.987</v>
      </c>
      <c r="G229" s="119"/>
      <c r="H229" s="124"/>
    </row>
    <row r="230" spans="1:168" s="29" customFormat="1" ht="12.75" customHeight="1" x14ac:dyDescent="0.2">
      <c r="A230" s="120" t="s">
        <v>82</v>
      </c>
      <c r="B230" s="121" t="s">
        <v>225</v>
      </c>
      <c r="C230" s="121" t="s">
        <v>240</v>
      </c>
      <c r="D230" s="122">
        <v>6.73</v>
      </c>
      <c r="E230" s="118">
        <f t="shared" si="6"/>
        <v>12.787000000000001</v>
      </c>
      <c r="F230" s="118">
        <f t="shared" si="7"/>
        <v>12.987</v>
      </c>
      <c r="G230" s="119"/>
      <c r="H230" s="124"/>
    </row>
    <row r="231" spans="1:168" s="29" customFormat="1" ht="12.75" customHeight="1" x14ac:dyDescent="0.2">
      <c r="A231" s="120" t="s">
        <v>83</v>
      </c>
      <c r="B231" s="121" t="s">
        <v>241</v>
      </c>
      <c r="C231" s="121" t="s">
        <v>242</v>
      </c>
      <c r="D231" s="122">
        <v>6.92</v>
      </c>
      <c r="E231" s="118">
        <f t="shared" si="6"/>
        <v>13.148</v>
      </c>
      <c r="F231" s="118">
        <f t="shared" si="7"/>
        <v>13.347999999999999</v>
      </c>
      <c r="G231" s="119"/>
      <c r="H231" s="124"/>
    </row>
    <row r="232" spans="1:168" s="29" customFormat="1" ht="12.75" customHeight="1" x14ac:dyDescent="0.2">
      <c r="A232" s="120" t="s">
        <v>65</v>
      </c>
      <c r="B232" s="121" t="s">
        <v>219</v>
      </c>
      <c r="C232" s="121" t="s">
        <v>243</v>
      </c>
      <c r="D232" s="122">
        <v>6.01</v>
      </c>
      <c r="E232" s="118">
        <f t="shared" si="6"/>
        <v>11.418999999999999</v>
      </c>
      <c r="F232" s="118">
        <f t="shared" si="7"/>
        <v>11.618999999999998</v>
      </c>
      <c r="G232" s="119"/>
      <c r="H232" s="124"/>
    </row>
    <row r="233" spans="1:168" s="29" customFormat="1" ht="12.75" customHeight="1" x14ac:dyDescent="0.2">
      <c r="A233" s="120" t="s">
        <v>66</v>
      </c>
      <c r="B233" s="121" t="s">
        <v>221</v>
      </c>
      <c r="C233" s="121" t="s">
        <v>243</v>
      </c>
      <c r="D233" s="122">
        <v>6.01</v>
      </c>
      <c r="E233" s="118">
        <f t="shared" si="6"/>
        <v>11.418999999999999</v>
      </c>
      <c r="F233" s="118">
        <f t="shared" si="7"/>
        <v>11.618999999999998</v>
      </c>
      <c r="G233" s="119"/>
      <c r="H233" s="124"/>
    </row>
    <row r="234" spans="1:168" s="29" customFormat="1" ht="12.75" customHeight="1" x14ac:dyDescent="0.2">
      <c r="A234" s="120" t="s">
        <v>67</v>
      </c>
      <c r="B234" s="121" t="s">
        <v>222</v>
      </c>
      <c r="C234" s="121" t="s">
        <v>243</v>
      </c>
      <c r="D234" s="122">
        <v>6.01</v>
      </c>
      <c r="E234" s="118">
        <f t="shared" si="6"/>
        <v>11.418999999999999</v>
      </c>
      <c r="F234" s="118">
        <f t="shared" si="7"/>
        <v>11.618999999999998</v>
      </c>
      <c r="G234" s="119"/>
      <c r="H234" s="124"/>
    </row>
    <row r="235" spans="1:168" s="29" customFormat="1" ht="12.75" customHeight="1" x14ac:dyDescent="0.2">
      <c r="A235" s="120" t="s">
        <v>68</v>
      </c>
      <c r="B235" s="121" t="s">
        <v>223</v>
      </c>
      <c r="C235" s="121" t="s">
        <v>243</v>
      </c>
      <c r="D235" s="122">
        <v>6.01</v>
      </c>
      <c r="E235" s="118">
        <f t="shared" si="6"/>
        <v>11.418999999999999</v>
      </c>
      <c r="F235" s="118">
        <f t="shared" si="7"/>
        <v>11.618999999999998</v>
      </c>
      <c r="G235" s="119"/>
      <c r="H235" s="124"/>
    </row>
    <row r="236" spans="1:168" s="29" customFormat="1" ht="12.75" customHeight="1" x14ac:dyDescent="0.2">
      <c r="A236" s="120" t="s">
        <v>69</v>
      </c>
      <c r="B236" s="121" t="s">
        <v>225</v>
      </c>
      <c r="C236" s="121" t="s">
        <v>243</v>
      </c>
      <c r="D236" s="122">
        <v>6.01</v>
      </c>
      <c r="E236" s="118">
        <f t="shared" si="6"/>
        <v>11.418999999999999</v>
      </c>
      <c r="F236" s="118">
        <f t="shared" si="7"/>
        <v>11.618999999999998</v>
      </c>
      <c r="G236" s="119"/>
      <c r="H236" s="123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  <c r="BH236" s="28"/>
      <c r="BI236" s="28"/>
      <c r="BJ236" s="28"/>
      <c r="BK236" s="28"/>
      <c r="BL236" s="28"/>
      <c r="BM236" s="28"/>
      <c r="BN236" s="28"/>
      <c r="BO236" s="28"/>
      <c r="BP236" s="28"/>
      <c r="BQ236" s="28"/>
      <c r="BR236" s="28"/>
      <c r="BS236" s="28"/>
      <c r="BT236" s="28"/>
      <c r="BU236" s="28"/>
      <c r="BV236" s="28"/>
      <c r="BW236" s="28"/>
      <c r="BX236" s="28"/>
      <c r="BY236" s="28"/>
      <c r="BZ236" s="28"/>
      <c r="CA236" s="28"/>
      <c r="CB236" s="28"/>
      <c r="CC236" s="28"/>
      <c r="CD236" s="28"/>
      <c r="CE236" s="28"/>
      <c r="CF236" s="28"/>
      <c r="CG236" s="28"/>
      <c r="CH236" s="28"/>
      <c r="CI236" s="28"/>
      <c r="CJ236" s="28"/>
      <c r="CK236" s="28"/>
      <c r="CL236" s="28"/>
      <c r="CM236" s="28"/>
      <c r="CN236" s="28"/>
      <c r="CO236" s="28"/>
      <c r="CP236" s="28"/>
      <c r="CQ236" s="28"/>
      <c r="CR236" s="28"/>
      <c r="CS236" s="28"/>
      <c r="CT236" s="28"/>
      <c r="CU236" s="28"/>
      <c r="CV236" s="28"/>
      <c r="CW236" s="28"/>
      <c r="CX236" s="28"/>
      <c r="CY236" s="28"/>
      <c r="CZ236" s="28"/>
      <c r="DA236" s="28"/>
      <c r="DB236" s="28"/>
      <c r="DC236" s="28"/>
      <c r="DD236" s="28"/>
      <c r="DE236" s="28"/>
      <c r="DF236" s="28"/>
      <c r="DG236" s="28"/>
      <c r="DH236" s="28"/>
      <c r="DI236" s="28"/>
      <c r="DJ236" s="28"/>
      <c r="DK236" s="28"/>
      <c r="DL236" s="28"/>
      <c r="DM236" s="28"/>
      <c r="DN236" s="28"/>
      <c r="DO236" s="28"/>
      <c r="DP236" s="28"/>
      <c r="DQ236" s="28"/>
      <c r="DR236" s="28"/>
      <c r="DS236" s="28"/>
      <c r="DT236" s="28"/>
      <c r="DU236" s="28"/>
      <c r="DV236" s="28"/>
      <c r="DW236" s="28"/>
      <c r="DX236" s="28"/>
      <c r="DY236" s="28"/>
      <c r="DZ236" s="28"/>
      <c r="EA236" s="28"/>
      <c r="EB236" s="28"/>
      <c r="EC236" s="28"/>
      <c r="ED236" s="28"/>
      <c r="EE236" s="28"/>
      <c r="EF236" s="28"/>
      <c r="EG236" s="28"/>
      <c r="EH236" s="28"/>
      <c r="EI236" s="28"/>
      <c r="EJ236" s="28"/>
      <c r="EK236" s="28"/>
      <c r="EL236" s="28"/>
      <c r="EM236" s="28"/>
      <c r="EN236" s="28"/>
      <c r="EO236" s="28"/>
      <c r="EP236" s="28"/>
      <c r="EQ236" s="28"/>
      <c r="ER236" s="28"/>
      <c r="ES236" s="28"/>
      <c r="ET236" s="28"/>
      <c r="EU236" s="28"/>
      <c r="EV236" s="28"/>
      <c r="EW236" s="28"/>
      <c r="EX236" s="28"/>
      <c r="EY236" s="28"/>
      <c r="EZ236" s="28"/>
      <c r="FA236" s="28"/>
      <c r="FB236" s="28"/>
      <c r="FC236" s="28"/>
      <c r="FD236" s="28"/>
      <c r="FE236" s="28"/>
      <c r="FF236" s="28"/>
      <c r="FG236" s="28"/>
      <c r="FH236" s="28"/>
      <c r="FI236" s="28"/>
      <c r="FJ236" s="28"/>
      <c r="FK236" s="28"/>
      <c r="FL236" s="28"/>
    </row>
    <row r="237" spans="1:168" s="29" customFormat="1" ht="12.75" customHeight="1" x14ac:dyDescent="0.2">
      <c r="A237" s="120" t="s">
        <v>244</v>
      </c>
      <c r="B237" s="121" t="s">
        <v>245</v>
      </c>
      <c r="C237" s="121" t="s">
        <v>243</v>
      </c>
      <c r="D237" s="122">
        <v>6.14</v>
      </c>
      <c r="E237" s="118">
        <f t="shared" si="6"/>
        <v>11.665999999999999</v>
      </c>
      <c r="F237" s="118">
        <f t="shared" si="7"/>
        <v>11.865999999999998</v>
      </c>
      <c r="G237" s="119"/>
      <c r="H237" s="123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  <c r="BK237" s="28"/>
      <c r="BL237" s="28"/>
      <c r="BM237" s="28"/>
      <c r="BN237" s="28"/>
      <c r="BO237" s="28"/>
      <c r="BP237" s="28"/>
      <c r="BQ237" s="28"/>
      <c r="BR237" s="28"/>
      <c r="BS237" s="28"/>
      <c r="BT237" s="28"/>
      <c r="BU237" s="28"/>
      <c r="BV237" s="28"/>
      <c r="BW237" s="28"/>
      <c r="BX237" s="28"/>
      <c r="BY237" s="28"/>
      <c r="BZ237" s="28"/>
      <c r="CA237" s="28"/>
      <c r="CB237" s="28"/>
      <c r="CC237" s="28"/>
      <c r="CD237" s="28"/>
      <c r="CE237" s="28"/>
      <c r="CF237" s="28"/>
      <c r="CG237" s="28"/>
      <c r="CH237" s="28"/>
      <c r="CI237" s="28"/>
      <c r="CJ237" s="28"/>
      <c r="CK237" s="28"/>
      <c r="CL237" s="28"/>
      <c r="CM237" s="28"/>
      <c r="CN237" s="28"/>
      <c r="CO237" s="28"/>
      <c r="CP237" s="28"/>
      <c r="CQ237" s="28"/>
      <c r="CR237" s="28"/>
      <c r="CS237" s="28"/>
      <c r="CT237" s="28"/>
      <c r="CU237" s="28"/>
      <c r="CV237" s="28"/>
      <c r="CW237" s="28"/>
      <c r="CX237" s="28"/>
      <c r="CY237" s="28"/>
      <c r="CZ237" s="28"/>
      <c r="DA237" s="28"/>
      <c r="DB237" s="28"/>
      <c r="DC237" s="28"/>
      <c r="DD237" s="28"/>
      <c r="DE237" s="28"/>
      <c r="DF237" s="28"/>
      <c r="DG237" s="28"/>
      <c r="DH237" s="28"/>
      <c r="DI237" s="28"/>
      <c r="DJ237" s="28"/>
      <c r="DK237" s="28"/>
      <c r="DL237" s="28"/>
      <c r="DM237" s="28"/>
      <c r="DN237" s="28"/>
      <c r="DO237" s="28"/>
      <c r="DP237" s="28"/>
      <c r="DQ237" s="28"/>
      <c r="DR237" s="28"/>
      <c r="DS237" s="28"/>
      <c r="DT237" s="28"/>
      <c r="DU237" s="28"/>
      <c r="DV237" s="28"/>
      <c r="DW237" s="28"/>
      <c r="DX237" s="28"/>
      <c r="DY237" s="28"/>
      <c r="DZ237" s="28"/>
      <c r="EA237" s="28"/>
      <c r="EB237" s="28"/>
      <c r="EC237" s="28"/>
      <c r="ED237" s="28"/>
      <c r="EE237" s="28"/>
      <c r="EF237" s="28"/>
      <c r="EG237" s="28"/>
      <c r="EH237" s="28"/>
      <c r="EI237" s="28"/>
      <c r="EJ237" s="28"/>
      <c r="EK237" s="28"/>
      <c r="EL237" s="28"/>
      <c r="EM237" s="28"/>
      <c r="EN237" s="28"/>
      <c r="EO237" s="28"/>
      <c r="EP237" s="28"/>
      <c r="EQ237" s="28"/>
      <c r="ER237" s="28"/>
      <c r="ES237" s="28"/>
      <c r="ET237" s="28"/>
      <c r="EU237" s="28"/>
      <c r="EV237" s="28"/>
      <c r="EW237" s="28"/>
      <c r="EX237" s="28"/>
      <c r="EY237" s="28"/>
      <c r="EZ237" s="28"/>
      <c r="FA237" s="28"/>
      <c r="FB237" s="28"/>
      <c r="FC237" s="28"/>
      <c r="FD237" s="28"/>
      <c r="FE237" s="28"/>
      <c r="FF237" s="28"/>
      <c r="FG237" s="28"/>
      <c r="FH237" s="28"/>
      <c r="FI237" s="28"/>
      <c r="FJ237" s="28"/>
      <c r="FK237" s="28"/>
      <c r="FL237" s="28"/>
    </row>
    <row r="238" spans="1:168" s="29" customFormat="1" ht="12.75" customHeight="1" x14ac:dyDescent="0.2">
      <c r="A238" s="120" t="s">
        <v>60</v>
      </c>
      <c r="B238" s="121" t="s">
        <v>246</v>
      </c>
      <c r="C238" s="121" t="s">
        <v>247</v>
      </c>
      <c r="D238" s="122">
        <v>13.45</v>
      </c>
      <c r="E238" s="118">
        <f t="shared" si="6"/>
        <v>25.554999999999996</v>
      </c>
      <c r="F238" s="118">
        <f t="shared" si="7"/>
        <v>25.754999999999995</v>
      </c>
      <c r="G238" s="119"/>
      <c r="H238" s="124"/>
    </row>
    <row r="239" spans="1:168" s="29" customFormat="1" ht="12.75" customHeight="1" x14ac:dyDescent="0.2">
      <c r="A239" s="120" t="s">
        <v>61</v>
      </c>
      <c r="B239" s="121" t="s">
        <v>248</v>
      </c>
      <c r="C239" s="121" t="s">
        <v>247</v>
      </c>
      <c r="D239" s="122">
        <v>13.45</v>
      </c>
      <c r="E239" s="118">
        <f t="shared" si="6"/>
        <v>25.554999999999996</v>
      </c>
      <c r="F239" s="118">
        <f t="shared" si="7"/>
        <v>25.754999999999995</v>
      </c>
      <c r="G239" s="119"/>
      <c r="H239" s="124"/>
    </row>
    <row r="240" spans="1:168" s="29" customFormat="1" ht="12.75" customHeight="1" x14ac:dyDescent="0.2">
      <c r="A240" s="120" t="s">
        <v>62</v>
      </c>
      <c r="B240" s="121" t="s">
        <v>249</v>
      </c>
      <c r="C240" s="121" t="s">
        <v>247</v>
      </c>
      <c r="D240" s="122">
        <v>13.45</v>
      </c>
      <c r="E240" s="118">
        <f t="shared" si="6"/>
        <v>25.554999999999996</v>
      </c>
      <c r="F240" s="118">
        <f t="shared" si="7"/>
        <v>25.754999999999995</v>
      </c>
      <c r="G240" s="119"/>
      <c r="H240" s="124"/>
    </row>
    <row r="241" spans="1:168" s="29" customFormat="1" ht="12.75" customHeight="1" x14ac:dyDescent="0.2">
      <c r="A241" s="120" t="s">
        <v>63</v>
      </c>
      <c r="B241" s="121" t="s">
        <v>250</v>
      </c>
      <c r="C241" s="121" t="s">
        <v>247</v>
      </c>
      <c r="D241" s="122">
        <v>13.45</v>
      </c>
      <c r="E241" s="118">
        <f t="shared" si="6"/>
        <v>25.554999999999996</v>
      </c>
      <c r="F241" s="118">
        <f t="shared" si="7"/>
        <v>25.754999999999995</v>
      </c>
      <c r="G241" s="119"/>
      <c r="H241" s="124"/>
    </row>
    <row r="242" spans="1:168" s="29" customFormat="1" ht="12.75" customHeight="1" x14ac:dyDescent="0.2">
      <c r="A242" s="120" t="s">
        <v>64</v>
      </c>
      <c r="B242" s="121" t="s">
        <v>251</v>
      </c>
      <c r="C242" s="121" t="s">
        <v>247</v>
      </c>
      <c r="D242" s="122">
        <v>13.45</v>
      </c>
      <c r="E242" s="118">
        <f t="shared" si="6"/>
        <v>25.554999999999996</v>
      </c>
      <c r="F242" s="118">
        <f t="shared" si="7"/>
        <v>25.754999999999995</v>
      </c>
      <c r="G242" s="119"/>
      <c r="H242" s="124"/>
    </row>
    <row r="243" spans="1:168" s="29" customFormat="1" ht="12.75" customHeight="1" x14ac:dyDescent="0.2">
      <c r="A243" s="120" t="s">
        <v>55</v>
      </c>
      <c r="B243" s="121" t="s">
        <v>246</v>
      </c>
      <c r="C243" s="121" t="s">
        <v>252</v>
      </c>
      <c r="D243" s="122">
        <v>7.99</v>
      </c>
      <c r="E243" s="118">
        <f t="shared" si="6"/>
        <v>15.180999999999999</v>
      </c>
      <c r="F243" s="118">
        <f t="shared" si="7"/>
        <v>15.380999999999998</v>
      </c>
      <c r="G243" s="119"/>
      <c r="H243" s="124"/>
    </row>
    <row r="244" spans="1:168" s="29" customFormat="1" ht="12.75" customHeight="1" x14ac:dyDescent="0.2">
      <c r="A244" s="120" t="s">
        <v>56</v>
      </c>
      <c r="B244" s="121" t="s">
        <v>248</v>
      </c>
      <c r="C244" s="121" t="s">
        <v>252</v>
      </c>
      <c r="D244" s="122">
        <v>7.99</v>
      </c>
      <c r="E244" s="118">
        <f t="shared" si="6"/>
        <v>15.180999999999999</v>
      </c>
      <c r="F244" s="118">
        <f t="shared" si="7"/>
        <v>15.380999999999998</v>
      </c>
      <c r="G244" s="119"/>
      <c r="H244" s="123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  <c r="BK244" s="28"/>
      <c r="BL244" s="28"/>
      <c r="BM244" s="28"/>
      <c r="BN244" s="28"/>
      <c r="BO244" s="28"/>
      <c r="BP244" s="28"/>
      <c r="BQ244" s="28"/>
      <c r="BR244" s="28"/>
      <c r="BS244" s="28"/>
      <c r="BT244" s="28"/>
      <c r="BU244" s="28"/>
      <c r="BV244" s="28"/>
      <c r="BW244" s="28"/>
      <c r="BX244" s="28"/>
      <c r="BY244" s="28"/>
      <c r="BZ244" s="28"/>
      <c r="CA244" s="28"/>
      <c r="CB244" s="28"/>
      <c r="CC244" s="28"/>
      <c r="CD244" s="28"/>
      <c r="CE244" s="28"/>
      <c r="CF244" s="28"/>
      <c r="CG244" s="28"/>
      <c r="CH244" s="28"/>
      <c r="CI244" s="28"/>
      <c r="CJ244" s="28"/>
      <c r="CK244" s="28"/>
      <c r="CL244" s="28"/>
      <c r="CM244" s="28"/>
      <c r="CN244" s="28"/>
      <c r="CO244" s="28"/>
      <c r="CP244" s="28"/>
      <c r="CQ244" s="28"/>
      <c r="CR244" s="28"/>
      <c r="CS244" s="28"/>
      <c r="CT244" s="28"/>
      <c r="CU244" s="28"/>
      <c r="CV244" s="28"/>
      <c r="CW244" s="28"/>
      <c r="CX244" s="28"/>
      <c r="CY244" s="28"/>
      <c r="CZ244" s="28"/>
      <c r="DA244" s="28"/>
      <c r="DB244" s="28"/>
      <c r="DC244" s="28"/>
      <c r="DD244" s="28"/>
      <c r="DE244" s="28"/>
      <c r="DF244" s="28"/>
      <c r="DG244" s="28"/>
      <c r="DH244" s="28"/>
      <c r="DI244" s="28"/>
      <c r="DJ244" s="28"/>
      <c r="DK244" s="28"/>
      <c r="DL244" s="28"/>
      <c r="DM244" s="28"/>
      <c r="DN244" s="28"/>
      <c r="DO244" s="28"/>
      <c r="DP244" s="28"/>
      <c r="DQ244" s="28"/>
      <c r="DR244" s="28"/>
      <c r="DS244" s="28"/>
      <c r="DT244" s="28"/>
      <c r="DU244" s="28"/>
      <c r="DV244" s="28"/>
      <c r="DW244" s="28"/>
      <c r="DX244" s="28"/>
      <c r="DY244" s="28"/>
      <c r="DZ244" s="28"/>
      <c r="EA244" s="28"/>
      <c r="EB244" s="28"/>
      <c r="EC244" s="28"/>
      <c r="ED244" s="28"/>
      <c r="EE244" s="28"/>
      <c r="EF244" s="28"/>
      <c r="EG244" s="28"/>
      <c r="EH244" s="28"/>
      <c r="EI244" s="28"/>
      <c r="EJ244" s="28"/>
      <c r="EK244" s="28"/>
      <c r="EL244" s="28"/>
      <c r="EM244" s="28"/>
      <c r="EN244" s="28"/>
      <c r="EO244" s="28"/>
      <c r="EP244" s="28"/>
      <c r="EQ244" s="28"/>
      <c r="ER244" s="28"/>
      <c r="ES244" s="28"/>
      <c r="ET244" s="28"/>
      <c r="EU244" s="28"/>
      <c r="EV244" s="28"/>
      <c r="EW244" s="28"/>
      <c r="EX244" s="28"/>
      <c r="EY244" s="28"/>
      <c r="EZ244" s="28"/>
      <c r="FA244" s="28"/>
      <c r="FB244" s="28"/>
      <c r="FC244" s="28"/>
      <c r="FD244" s="28"/>
      <c r="FE244" s="28"/>
      <c r="FF244" s="28"/>
      <c r="FG244" s="28"/>
      <c r="FH244" s="28"/>
      <c r="FI244" s="28"/>
      <c r="FJ244" s="28"/>
      <c r="FK244" s="28"/>
      <c r="FL244" s="28"/>
    </row>
    <row r="245" spans="1:168" s="29" customFormat="1" ht="12.75" customHeight="1" x14ac:dyDescent="0.2">
      <c r="A245" s="120" t="s">
        <v>57</v>
      </c>
      <c r="B245" s="121" t="s">
        <v>249</v>
      </c>
      <c r="C245" s="121" t="s">
        <v>252</v>
      </c>
      <c r="D245" s="122">
        <v>7.99</v>
      </c>
      <c r="E245" s="118">
        <f t="shared" si="6"/>
        <v>15.180999999999999</v>
      </c>
      <c r="F245" s="118">
        <f t="shared" si="7"/>
        <v>15.380999999999998</v>
      </c>
      <c r="G245" s="119"/>
      <c r="H245" s="123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  <c r="BK245" s="28"/>
      <c r="BL245" s="28"/>
      <c r="BM245" s="28"/>
      <c r="BN245" s="28"/>
      <c r="BO245" s="28"/>
      <c r="BP245" s="28"/>
      <c r="BQ245" s="28"/>
      <c r="BR245" s="28"/>
      <c r="BS245" s="28"/>
      <c r="BT245" s="28"/>
      <c r="BU245" s="28"/>
      <c r="BV245" s="28"/>
      <c r="BW245" s="28"/>
      <c r="BX245" s="28"/>
      <c r="BY245" s="28"/>
      <c r="BZ245" s="28"/>
      <c r="CA245" s="28"/>
      <c r="CB245" s="28"/>
      <c r="CC245" s="28"/>
      <c r="CD245" s="28"/>
      <c r="CE245" s="28"/>
      <c r="CF245" s="28"/>
      <c r="CG245" s="28"/>
      <c r="CH245" s="28"/>
      <c r="CI245" s="28"/>
      <c r="CJ245" s="28"/>
      <c r="CK245" s="28"/>
      <c r="CL245" s="28"/>
      <c r="CM245" s="28"/>
      <c r="CN245" s="28"/>
      <c r="CO245" s="28"/>
      <c r="CP245" s="28"/>
      <c r="CQ245" s="28"/>
      <c r="CR245" s="28"/>
      <c r="CS245" s="28"/>
      <c r="CT245" s="28"/>
      <c r="CU245" s="28"/>
      <c r="CV245" s="28"/>
      <c r="CW245" s="28"/>
      <c r="CX245" s="28"/>
      <c r="CY245" s="28"/>
      <c r="CZ245" s="28"/>
      <c r="DA245" s="28"/>
      <c r="DB245" s="28"/>
      <c r="DC245" s="28"/>
      <c r="DD245" s="28"/>
      <c r="DE245" s="28"/>
      <c r="DF245" s="28"/>
      <c r="DG245" s="28"/>
      <c r="DH245" s="28"/>
      <c r="DI245" s="28"/>
      <c r="DJ245" s="28"/>
      <c r="DK245" s="28"/>
      <c r="DL245" s="28"/>
      <c r="DM245" s="28"/>
      <c r="DN245" s="28"/>
      <c r="DO245" s="28"/>
      <c r="DP245" s="28"/>
      <c r="DQ245" s="28"/>
      <c r="DR245" s="28"/>
      <c r="DS245" s="28"/>
      <c r="DT245" s="28"/>
      <c r="DU245" s="28"/>
      <c r="DV245" s="28"/>
      <c r="DW245" s="28"/>
      <c r="DX245" s="28"/>
      <c r="DY245" s="28"/>
      <c r="DZ245" s="28"/>
      <c r="EA245" s="28"/>
      <c r="EB245" s="28"/>
      <c r="EC245" s="28"/>
      <c r="ED245" s="28"/>
      <c r="EE245" s="28"/>
      <c r="EF245" s="28"/>
      <c r="EG245" s="28"/>
      <c r="EH245" s="28"/>
      <c r="EI245" s="28"/>
      <c r="EJ245" s="28"/>
      <c r="EK245" s="28"/>
      <c r="EL245" s="28"/>
      <c r="EM245" s="28"/>
      <c r="EN245" s="28"/>
      <c r="EO245" s="28"/>
      <c r="EP245" s="28"/>
      <c r="EQ245" s="28"/>
      <c r="ER245" s="28"/>
      <c r="ES245" s="28"/>
      <c r="ET245" s="28"/>
      <c r="EU245" s="28"/>
      <c r="EV245" s="28"/>
      <c r="EW245" s="28"/>
      <c r="EX245" s="28"/>
      <c r="EY245" s="28"/>
      <c r="EZ245" s="28"/>
      <c r="FA245" s="28"/>
      <c r="FB245" s="28"/>
      <c r="FC245" s="28"/>
      <c r="FD245" s="28"/>
      <c r="FE245" s="28"/>
      <c r="FF245" s="28"/>
      <c r="FG245" s="28"/>
      <c r="FH245" s="28"/>
      <c r="FI245" s="28"/>
      <c r="FJ245" s="28"/>
      <c r="FK245" s="28"/>
      <c r="FL245" s="28"/>
    </row>
    <row r="246" spans="1:168" s="29" customFormat="1" ht="12.75" customHeight="1" x14ac:dyDescent="0.2">
      <c r="A246" s="120" t="s">
        <v>58</v>
      </c>
      <c r="B246" s="121" t="s">
        <v>250</v>
      </c>
      <c r="C246" s="121" t="s">
        <v>252</v>
      </c>
      <c r="D246" s="122">
        <v>7.99</v>
      </c>
      <c r="E246" s="118">
        <f t="shared" si="6"/>
        <v>15.180999999999999</v>
      </c>
      <c r="F246" s="118">
        <f t="shared" si="7"/>
        <v>15.380999999999998</v>
      </c>
      <c r="G246" s="119"/>
      <c r="H246" s="123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  <c r="BK246" s="28"/>
      <c r="BL246" s="28"/>
      <c r="BM246" s="28"/>
      <c r="BN246" s="28"/>
      <c r="BO246" s="28"/>
      <c r="BP246" s="28"/>
      <c r="BQ246" s="28"/>
      <c r="BR246" s="28"/>
      <c r="BS246" s="28"/>
      <c r="BT246" s="28"/>
      <c r="BU246" s="28"/>
      <c r="BV246" s="28"/>
      <c r="BW246" s="28"/>
      <c r="BX246" s="28"/>
      <c r="BY246" s="28"/>
      <c r="BZ246" s="28"/>
      <c r="CA246" s="28"/>
      <c r="CB246" s="28"/>
      <c r="CC246" s="28"/>
      <c r="CD246" s="28"/>
      <c r="CE246" s="28"/>
      <c r="CF246" s="28"/>
      <c r="CG246" s="28"/>
      <c r="CH246" s="28"/>
      <c r="CI246" s="28"/>
      <c r="CJ246" s="28"/>
      <c r="CK246" s="28"/>
      <c r="CL246" s="28"/>
      <c r="CM246" s="28"/>
      <c r="CN246" s="28"/>
      <c r="CO246" s="28"/>
      <c r="CP246" s="28"/>
      <c r="CQ246" s="28"/>
      <c r="CR246" s="28"/>
      <c r="CS246" s="28"/>
      <c r="CT246" s="28"/>
      <c r="CU246" s="28"/>
      <c r="CV246" s="28"/>
      <c r="CW246" s="28"/>
      <c r="CX246" s="28"/>
      <c r="CY246" s="28"/>
      <c r="CZ246" s="28"/>
      <c r="DA246" s="28"/>
      <c r="DB246" s="28"/>
      <c r="DC246" s="28"/>
      <c r="DD246" s="28"/>
      <c r="DE246" s="28"/>
      <c r="DF246" s="28"/>
      <c r="DG246" s="28"/>
      <c r="DH246" s="28"/>
      <c r="DI246" s="28"/>
      <c r="DJ246" s="28"/>
      <c r="DK246" s="28"/>
      <c r="DL246" s="28"/>
      <c r="DM246" s="28"/>
      <c r="DN246" s="28"/>
      <c r="DO246" s="28"/>
      <c r="DP246" s="28"/>
      <c r="DQ246" s="28"/>
      <c r="DR246" s="28"/>
      <c r="DS246" s="28"/>
      <c r="DT246" s="28"/>
      <c r="DU246" s="28"/>
      <c r="DV246" s="28"/>
      <c r="DW246" s="28"/>
      <c r="DX246" s="28"/>
      <c r="DY246" s="28"/>
      <c r="DZ246" s="28"/>
      <c r="EA246" s="28"/>
      <c r="EB246" s="28"/>
      <c r="EC246" s="28"/>
      <c r="ED246" s="28"/>
      <c r="EE246" s="28"/>
      <c r="EF246" s="28"/>
      <c r="EG246" s="28"/>
      <c r="EH246" s="28"/>
      <c r="EI246" s="28"/>
      <c r="EJ246" s="28"/>
      <c r="EK246" s="28"/>
      <c r="EL246" s="28"/>
      <c r="EM246" s="28"/>
      <c r="EN246" s="28"/>
      <c r="EO246" s="28"/>
      <c r="EP246" s="28"/>
      <c r="EQ246" s="28"/>
      <c r="ER246" s="28"/>
      <c r="ES246" s="28"/>
      <c r="ET246" s="28"/>
      <c r="EU246" s="28"/>
      <c r="EV246" s="28"/>
      <c r="EW246" s="28"/>
      <c r="EX246" s="28"/>
      <c r="EY246" s="28"/>
      <c r="EZ246" s="28"/>
      <c r="FA246" s="28"/>
      <c r="FB246" s="28"/>
      <c r="FC246" s="28"/>
      <c r="FD246" s="28"/>
      <c r="FE246" s="28"/>
      <c r="FF246" s="28"/>
      <c r="FG246" s="28"/>
      <c r="FH246" s="28"/>
      <c r="FI246" s="28"/>
      <c r="FJ246" s="28"/>
      <c r="FK246" s="28"/>
      <c r="FL246" s="28"/>
    </row>
    <row r="247" spans="1:168" s="29" customFormat="1" ht="12.75" customHeight="1" x14ac:dyDescent="0.2">
      <c r="A247" s="120" t="s">
        <v>59</v>
      </c>
      <c r="B247" s="121" t="s">
        <v>251</v>
      </c>
      <c r="C247" s="121" t="s">
        <v>252</v>
      </c>
      <c r="D247" s="122">
        <v>7.99</v>
      </c>
      <c r="E247" s="118">
        <f t="shared" si="6"/>
        <v>15.180999999999999</v>
      </c>
      <c r="F247" s="118">
        <f t="shared" si="7"/>
        <v>15.380999999999998</v>
      </c>
      <c r="G247" s="119"/>
      <c r="H247" s="123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  <c r="BN247" s="28"/>
      <c r="BO247" s="28"/>
      <c r="BP247" s="28"/>
      <c r="BQ247" s="28"/>
      <c r="BR247" s="28"/>
      <c r="BS247" s="28"/>
      <c r="BT247" s="28"/>
      <c r="BU247" s="28"/>
      <c r="BV247" s="28"/>
      <c r="BW247" s="28"/>
      <c r="BX247" s="28"/>
      <c r="BY247" s="28"/>
      <c r="BZ247" s="28"/>
      <c r="CA247" s="28"/>
      <c r="CB247" s="28"/>
      <c r="CC247" s="28"/>
      <c r="CD247" s="28"/>
      <c r="CE247" s="28"/>
      <c r="CF247" s="28"/>
      <c r="CG247" s="28"/>
      <c r="CH247" s="28"/>
      <c r="CI247" s="28"/>
      <c r="CJ247" s="28"/>
      <c r="CK247" s="28"/>
      <c r="CL247" s="28"/>
      <c r="CM247" s="28"/>
      <c r="CN247" s="28"/>
      <c r="CO247" s="28"/>
      <c r="CP247" s="28"/>
      <c r="CQ247" s="28"/>
      <c r="CR247" s="28"/>
      <c r="CS247" s="28"/>
      <c r="CT247" s="28"/>
      <c r="CU247" s="28"/>
      <c r="CV247" s="28"/>
      <c r="CW247" s="28"/>
      <c r="CX247" s="28"/>
      <c r="CY247" s="28"/>
      <c r="CZ247" s="28"/>
      <c r="DA247" s="28"/>
      <c r="DB247" s="28"/>
      <c r="DC247" s="28"/>
      <c r="DD247" s="28"/>
      <c r="DE247" s="28"/>
      <c r="DF247" s="28"/>
      <c r="DG247" s="28"/>
      <c r="DH247" s="28"/>
      <c r="DI247" s="28"/>
      <c r="DJ247" s="28"/>
      <c r="DK247" s="28"/>
      <c r="DL247" s="28"/>
      <c r="DM247" s="28"/>
      <c r="DN247" s="28"/>
      <c r="DO247" s="28"/>
      <c r="DP247" s="28"/>
      <c r="DQ247" s="28"/>
      <c r="DR247" s="28"/>
      <c r="DS247" s="28"/>
      <c r="DT247" s="28"/>
      <c r="DU247" s="28"/>
      <c r="DV247" s="28"/>
      <c r="DW247" s="28"/>
      <c r="DX247" s="28"/>
      <c r="DY247" s="28"/>
      <c r="DZ247" s="28"/>
      <c r="EA247" s="28"/>
      <c r="EB247" s="28"/>
      <c r="EC247" s="28"/>
      <c r="ED247" s="28"/>
      <c r="EE247" s="28"/>
      <c r="EF247" s="28"/>
      <c r="EG247" s="28"/>
      <c r="EH247" s="28"/>
      <c r="EI247" s="28"/>
      <c r="EJ247" s="28"/>
      <c r="EK247" s="28"/>
      <c r="EL247" s="28"/>
      <c r="EM247" s="28"/>
      <c r="EN247" s="28"/>
      <c r="EO247" s="28"/>
      <c r="EP247" s="28"/>
      <c r="EQ247" s="28"/>
      <c r="ER247" s="28"/>
      <c r="ES247" s="28"/>
      <c r="ET247" s="28"/>
      <c r="EU247" s="28"/>
      <c r="EV247" s="28"/>
      <c r="EW247" s="28"/>
      <c r="EX247" s="28"/>
      <c r="EY247" s="28"/>
      <c r="EZ247" s="28"/>
      <c r="FA247" s="28"/>
      <c r="FB247" s="28"/>
      <c r="FC247" s="28"/>
      <c r="FD247" s="28"/>
      <c r="FE247" s="28"/>
      <c r="FF247" s="28"/>
      <c r="FG247" s="28"/>
      <c r="FH247" s="28"/>
      <c r="FI247" s="28"/>
      <c r="FJ247" s="28"/>
      <c r="FK247" s="28"/>
      <c r="FL247" s="28"/>
    </row>
    <row r="248" spans="1:168" s="29" customFormat="1" ht="12.75" customHeight="1" x14ac:dyDescent="0.2">
      <c r="A248" s="120" t="s">
        <v>253</v>
      </c>
      <c r="B248" s="121" t="s">
        <v>246</v>
      </c>
      <c r="C248" s="121" t="s">
        <v>254</v>
      </c>
      <c r="D248" s="122">
        <v>7.85</v>
      </c>
      <c r="E248" s="118">
        <f t="shared" si="6"/>
        <v>14.914999999999999</v>
      </c>
      <c r="F248" s="118">
        <f t="shared" si="7"/>
        <v>15.114999999999998</v>
      </c>
      <c r="G248" s="119"/>
      <c r="H248" s="124"/>
    </row>
    <row r="249" spans="1:168" s="28" customFormat="1" ht="12.75" customHeight="1" x14ac:dyDescent="0.2">
      <c r="A249" s="120" t="s">
        <v>255</v>
      </c>
      <c r="B249" s="121" t="s">
        <v>248</v>
      </c>
      <c r="C249" s="121" t="s">
        <v>254</v>
      </c>
      <c r="D249" s="122">
        <v>7.85</v>
      </c>
      <c r="E249" s="118">
        <f t="shared" si="6"/>
        <v>14.914999999999999</v>
      </c>
      <c r="F249" s="118">
        <f t="shared" si="7"/>
        <v>15.114999999999998</v>
      </c>
      <c r="G249" s="119"/>
      <c r="H249" s="124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/>
      <c r="AJ249" s="29"/>
      <c r="AK249" s="29"/>
      <c r="AL249" s="29"/>
      <c r="AM249" s="29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  <c r="BM249" s="29"/>
      <c r="BN249" s="29"/>
      <c r="BO249" s="29"/>
      <c r="BP249" s="29"/>
      <c r="BQ249" s="29"/>
      <c r="BR249" s="29"/>
      <c r="BS249" s="29"/>
      <c r="BT249" s="29"/>
      <c r="BU249" s="29"/>
      <c r="BV249" s="29"/>
      <c r="BW249" s="29"/>
      <c r="BX249" s="29"/>
      <c r="BY249" s="29"/>
      <c r="BZ249" s="29"/>
      <c r="CA249" s="29"/>
      <c r="CB249" s="29"/>
      <c r="CC249" s="29"/>
      <c r="CD249" s="29"/>
      <c r="CE249" s="29"/>
      <c r="CF249" s="29"/>
      <c r="CG249" s="29"/>
      <c r="CH249" s="29"/>
      <c r="CI249" s="29"/>
      <c r="CJ249" s="29"/>
      <c r="CK249" s="29"/>
      <c r="CL249" s="29"/>
      <c r="CM249" s="29"/>
      <c r="CN249" s="29"/>
      <c r="CO249" s="29"/>
      <c r="CP249" s="29"/>
      <c r="CQ249" s="29"/>
      <c r="CR249" s="29"/>
      <c r="CS249" s="29"/>
      <c r="CT249" s="29"/>
      <c r="CU249" s="29"/>
      <c r="CV249" s="29"/>
      <c r="CW249" s="29"/>
      <c r="CX249" s="29"/>
      <c r="CY249" s="29"/>
      <c r="CZ249" s="29"/>
      <c r="DA249" s="29"/>
      <c r="DB249" s="29"/>
      <c r="DC249" s="29"/>
      <c r="DD249" s="29"/>
      <c r="DE249" s="29"/>
      <c r="DF249" s="29"/>
      <c r="DG249" s="29"/>
      <c r="DH249" s="29"/>
      <c r="DI249" s="29"/>
      <c r="DJ249" s="29"/>
      <c r="DK249" s="29"/>
      <c r="DL249" s="29"/>
      <c r="DM249" s="29"/>
      <c r="DN249" s="29"/>
      <c r="DO249" s="29"/>
      <c r="DP249" s="29"/>
      <c r="DQ249" s="29"/>
      <c r="DR249" s="29"/>
      <c r="DS249" s="29"/>
      <c r="DT249" s="29"/>
      <c r="DU249" s="29"/>
      <c r="DV249" s="29"/>
      <c r="DW249" s="29"/>
      <c r="DX249" s="29"/>
      <c r="DY249" s="29"/>
      <c r="DZ249" s="29"/>
      <c r="EA249" s="29"/>
      <c r="EB249" s="29"/>
      <c r="EC249" s="29"/>
      <c r="ED249" s="29"/>
      <c r="EE249" s="29"/>
      <c r="EF249" s="29"/>
      <c r="EG249" s="29"/>
      <c r="EH249" s="29"/>
      <c r="EI249" s="29"/>
      <c r="EJ249" s="29"/>
      <c r="EK249" s="29"/>
      <c r="EL249" s="29"/>
      <c r="EM249" s="29"/>
      <c r="EN249" s="29"/>
      <c r="EO249" s="29"/>
      <c r="EP249" s="29"/>
      <c r="EQ249" s="29"/>
      <c r="ER249" s="29"/>
      <c r="ES249" s="29"/>
      <c r="ET249" s="29"/>
      <c r="EU249" s="29"/>
      <c r="EV249" s="29"/>
      <c r="EW249" s="29"/>
      <c r="EX249" s="29"/>
      <c r="EY249" s="29"/>
      <c r="EZ249" s="29"/>
      <c r="FA249" s="29"/>
      <c r="FB249" s="29"/>
      <c r="FC249" s="29"/>
      <c r="FD249" s="29"/>
      <c r="FE249" s="29"/>
      <c r="FF249" s="29"/>
      <c r="FG249" s="29"/>
      <c r="FH249" s="29"/>
      <c r="FI249" s="29"/>
      <c r="FJ249" s="29"/>
      <c r="FK249" s="29"/>
      <c r="FL249" s="29"/>
    </row>
    <row r="250" spans="1:168" s="28" customFormat="1" ht="12.75" customHeight="1" x14ac:dyDescent="0.2">
      <c r="A250" s="120" t="s">
        <v>256</v>
      </c>
      <c r="B250" s="121" t="s">
        <v>249</v>
      </c>
      <c r="C250" s="121" t="s">
        <v>254</v>
      </c>
      <c r="D250" s="122">
        <v>7.85</v>
      </c>
      <c r="E250" s="118">
        <f t="shared" si="6"/>
        <v>14.914999999999999</v>
      </c>
      <c r="F250" s="118">
        <f t="shared" si="7"/>
        <v>15.114999999999998</v>
      </c>
      <c r="G250" s="119"/>
      <c r="H250" s="124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29"/>
      <c r="AL250" s="29"/>
      <c r="AM250" s="29"/>
      <c r="AN250" s="29"/>
      <c r="AO250" s="29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  <c r="BL250" s="29"/>
      <c r="BM250" s="29"/>
      <c r="BN250" s="29"/>
      <c r="BO250" s="29"/>
      <c r="BP250" s="29"/>
      <c r="BQ250" s="29"/>
      <c r="BR250" s="29"/>
      <c r="BS250" s="29"/>
      <c r="BT250" s="29"/>
      <c r="BU250" s="29"/>
      <c r="BV250" s="29"/>
      <c r="BW250" s="29"/>
      <c r="BX250" s="29"/>
      <c r="BY250" s="29"/>
      <c r="BZ250" s="29"/>
      <c r="CA250" s="29"/>
      <c r="CB250" s="29"/>
      <c r="CC250" s="29"/>
      <c r="CD250" s="29"/>
      <c r="CE250" s="29"/>
      <c r="CF250" s="29"/>
      <c r="CG250" s="29"/>
      <c r="CH250" s="29"/>
      <c r="CI250" s="29"/>
      <c r="CJ250" s="29"/>
      <c r="CK250" s="29"/>
      <c r="CL250" s="29"/>
      <c r="CM250" s="29"/>
      <c r="CN250" s="29"/>
      <c r="CO250" s="29"/>
      <c r="CP250" s="29"/>
      <c r="CQ250" s="29"/>
      <c r="CR250" s="29"/>
      <c r="CS250" s="29"/>
      <c r="CT250" s="29"/>
      <c r="CU250" s="29"/>
      <c r="CV250" s="29"/>
      <c r="CW250" s="29"/>
      <c r="CX250" s="29"/>
      <c r="CY250" s="29"/>
      <c r="CZ250" s="29"/>
      <c r="DA250" s="29"/>
      <c r="DB250" s="29"/>
      <c r="DC250" s="29"/>
      <c r="DD250" s="29"/>
      <c r="DE250" s="29"/>
      <c r="DF250" s="29"/>
      <c r="DG250" s="29"/>
      <c r="DH250" s="29"/>
      <c r="DI250" s="29"/>
      <c r="DJ250" s="29"/>
      <c r="DK250" s="29"/>
      <c r="DL250" s="29"/>
      <c r="DM250" s="29"/>
      <c r="DN250" s="29"/>
      <c r="DO250" s="29"/>
      <c r="DP250" s="29"/>
      <c r="DQ250" s="29"/>
      <c r="DR250" s="29"/>
      <c r="DS250" s="29"/>
      <c r="DT250" s="29"/>
      <c r="DU250" s="29"/>
      <c r="DV250" s="29"/>
      <c r="DW250" s="29"/>
      <c r="DX250" s="29"/>
      <c r="DY250" s="29"/>
      <c r="DZ250" s="29"/>
      <c r="EA250" s="29"/>
      <c r="EB250" s="29"/>
      <c r="EC250" s="29"/>
      <c r="ED250" s="29"/>
      <c r="EE250" s="29"/>
      <c r="EF250" s="29"/>
      <c r="EG250" s="29"/>
      <c r="EH250" s="29"/>
      <c r="EI250" s="29"/>
      <c r="EJ250" s="29"/>
      <c r="EK250" s="29"/>
      <c r="EL250" s="29"/>
      <c r="EM250" s="29"/>
      <c r="EN250" s="29"/>
      <c r="EO250" s="29"/>
      <c r="EP250" s="29"/>
      <c r="EQ250" s="29"/>
      <c r="ER250" s="29"/>
      <c r="ES250" s="29"/>
      <c r="ET250" s="29"/>
      <c r="EU250" s="29"/>
      <c r="EV250" s="29"/>
      <c r="EW250" s="29"/>
      <c r="EX250" s="29"/>
      <c r="EY250" s="29"/>
      <c r="EZ250" s="29"/>
      <c r="FA250" s="29"/>
      <c r="FB250" s="29"/>
      <c r="FC250" s="29"/>
      <c r="FD250" s="29"/>
      <c r="FE250" s="29"/>
      <c r="FF250" s="29"/>
      <c r="FG250" s="29"/>
      <c r="FH250" s="29"/>
      <c r="FI250" s="29"/>
      <c r="FJ250" s="29"/>
      <c r="FK250" s="29"/>
      <c r="FL250" s="29"/>
    </row>
    <row r="251" spans="1:168" s="28" customFormat="1" ht="12.75" customHeight="1" x14ac:dyDescent="0.2">
      <c r="A251" s="120" t="s">
        <v>257</v>
      </c>
      <c r="B251" s="121" t="s">
        <v>250</v>
      </c>
      <c r="C251" s="121" t="s">
        <v>254</v>
      </c>
      <c r="D251" s="122">
        <v>7.85</v>
      </c>
      <c r="E251" s="118">
        <f t="shared" si="6"/>
        <v>14.914999999999999</v>
      </c>
      <c r="F251" s="118">
        <f t="shared" si="7"/>
        <v>15.114999999999998</v>
      </c>
      <c r="G251" s="119"/>
      <c r="H251" s="124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/>
      <c r="AK251" s="29"/>
      <c r="AL251" s="29"/>
      <c r="AM251" s="29"/>
      <c r="AN251" s="29"/>
      <c r="AO251" s="29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  <c r="BL251" s="29"/>
      <c r="BM251" s="29"/>
      <c r="BN251" s="29"/>
      <c r="BO251" s="29"/>
      <c r="BP251" s="29"/>
      <c r="BQ251" s="29"/>
      <c r="BR251" s="29"/>
      <c r="BS251" s="29"/>
      <c r="BT251" s="29"/>
      <c r="BU251" s="29"/>
      <c r="BV251" s="29"/>
      <c r="BW251" s="29"/>
      <c r="BX251" s="29"/>
      <c r="BY251" s="29"/>
      <c r="BZ251" s="29"/>
      <c r="CA251" s="29"/>
      <c r="CB251" s="29"/>
      <c r="CC251" s="29"/>
      <c r="CD251" s="29"/>
      <c r="CE251" s="29"/>
      <c r="CF251" s="29"/>
      <c r="CG251" s="29"/>
      <c r="CH251" s="29"/>
      <c r="CI251" s="29"/>
      <c r="CJ251" s="29"/>
      <c r="CK251" s="29"/>
      <c r="CL251" s="29"/>
      <c r="CM251" s="29"/>
      <c r="CN251" s="29"/>
      <c r="CO251" s="29"/>
      <c r="CP251" s="29"/>
      <c r="CQ251" s="29"/>
      <c r="CR251" s="29"/>
      <c r="CS251" s="29"/>
      <c r="CT251" s="29"/>
      <c r="CU251" s="29"/>
      <c r="CV251" s="29"/>
      <c r="CW251" s="29"/>
      <c r="CX251" s="29"/>
      <c r="CY251" s="29"/>
      <c r="CZ251" s="29"/>
      <c r="DA251" s="29"/>
      <c r="DB251" s="29"/>
      <c r="DC251" s="29"/>
      <c r="DD251" s="29"/>
      <c r="DE251" s="29"/>
      <c r="DF251" s="29"/>
      <c r="DG251" s="29"/>
      <c r="DH251" s="29"/>
      <c r="DI251" s="29"/>
      <c r="DJ251" s="29"/>
      <c r="DK251" s="29"/>
      <c r="DL251" s="29"/>
      <c r="DM251" s="29"/>
      <c r="DN251" s="29"/>
      <c r="DO251" s="29"/>
      <c r="DP251" s="29"/>
      <c r="DQ251" s="29"/>
      <c r="DR251" s="29"/>
      <c r="DS251" s="29"/>
      <c r="DT251" s="29"/>
      <c r="DU251" s="29"/>
      <c r="DV251" s="29"/>
      <c r="DW251" s="29"/>
      <c r="DX251" s="29"/>
      <c r="DY251" s="29"/>
      <c r="DZ251" s="29"/>
      <c r="EA251" s="29"/>
      <c r="EB251" s="29"/>
      <c r="EC251" s="29"/>
      <c r="ED251" s="29"/>
      <c r="EE251" s="29"/>
      <c r="EF251" s="29"/>
      <c r="EG251" s="29"/>
      <c r="EH251" s="29"/>
      <c r="EI251" s="29"/>
      <c r="EJ251" s="29"/>
      <c r="EK251" s="29"/>
      <c r="EL251" s="29"/>
      <c r="EM251" s="29"/>
      <c r="EN251" s="29"/>
      <c r="EO251" s="29"/>
      <c r="EP251" s="29"/>
      <c r="EQ251" s="29"/>
      <c r="ER251" s="29"/>
      <c r="ES251" s="29"/>
      <c r="ET251" s="29"/>
      <c r="EU251" s="29"/>
      <c r="EV251" s="29"/>
      <c r="EW251" s="29"/>
      <c r="EX251" s="29"/>
      <c r="EY251" s="29"/>
      <c r="EZ251" s="29"/>
      <c r="FA251" s="29"/>
      <c r="FB251" s="29"/>
      <c r="FC251" s="29"/>
      <c r="FD251" s="29"/>
      <c r="FE251" s="29"/>
      <c r="FF251" s="29"/>
      <c r="FG251" s="29"/>
      <c r="FH251" s="29"/>
      <c r="FI251" s="29"/>
      <c r="FJ251" s="29"/>
      <c r="FK251" s="29"/>
      <c r="FL251" s="29"/>
    </row>
    <row r="252" spans="1:168" s="28" customFormat="1" ht="12.75" customHeight="1" x14ac:dyDescent="0.2">
      <c r="A252" s="120" t="s">
        <v>258</v>
      </c>
      <c r="B252" s="121" t="s">
        <v>251</v>
      </c>
      <c r="C252" s="121" t="s">
        <v>254</v>
      </c>
      <c r="D252" s="122">
        <v>7.85</v>
      </c>
      <c r="E252" s="118">
        <f t="shared" si="6"/>
        <v>14.914999999999999</v>
      </c>
      <c r="F252" s="118">
        <f t="shared" si="7"/>
        <v>15.114999999999998</v>
      </c>
      <c r="G252" s="119"/>
      <c r="H252" s="124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  <c r="AI252" s="29"/>
      <c r="AJ252" s="29"/>
      <c r="AK252" s="29"/>
      <c r="AL252" s="29"/>
      <c r="AM252" s="29"/>
      <c r="AN252" s="29"/>
      <c r="AO252" s="29"/>
      <c r="AP252" s="29"/>
      <c r="AQ252" s="29"/>
      <c r="AR252" s="29"/>
      <c r="AS252" s="29"/>
      <c r="AT252" s="29"/>
      <c r="AU252" s="29"/>
      <c r="AV252" s="29"/>
      <c r="AW252" s="29"/>
      <c r="AX252" s="29"/>
      <c r="AY252" s="29"/>
      <c r="AZ252" s="29"/>
      <c r="BA252" s="29"/>
      <c r="BB252" s="29"/>
      <c r="BC252" s="29"/>
      <c r="BD252" s="29"/>
      <c r="BE252" s="29"/>
      <c r="BF252" s="29"/>
      <c r="BG252" s="29"/>
      <c r="BH252" s="29"/>
      <c r="BI252" s="29"/>
      <c r="BJ252" s="29"/>
      <c r="BK252" s="29"/>
      <c r="BL252" s="29"/>
      <c r="BM252" s="29"/>
      <c r="BN252" s="29"/>
      <c r="BO252" s="29"/>
      <c r="BP252" s="29"/>
      <c r="BQ252" s="29"/>
      <c r="BR252" s="29"/>
      <c r="BS252" s="29"/>
      <c r="BT252" s="29"/>
      <c r="BU252" s="29"/>
      <c r="BV252" s="29"/>
      <c r="BW252" s="29"/>
      <c r="BX252" s="29"/>
      <c r="BY252" s="29"/>
      <c r="BZ252" s="29"/>
      <c r="CA252" s="29"/>
      <c r="CB252" s="29"/>
      <c r="CC252" s="29"/>
      <c r="CD252" s="29"/>
      <c r="CE252" s="29"/>
      <c r="CF252" s="29"/>
      <c r="CG252" s="29"/>
      <c r="CH252" s="29"/>
      <c r="CI252" s="29"/>
      <c r="CJ252" s="29"/>
      <c r="CK252" s="29"/>
      <c r="CL252" s="29"/>
      <c r="CM252" s="29"/>
      <c r="CN252" s="29"/>
      <c r="CO252" s="29"/>
      <c r="CP252" s="29"/>
      <c r="CQ252" s="29"/>
      <c r="CR252" s="29"/>
      <c r="CS252" s="29"/>
      <c r="CT252" s="29"/>
      <c r="CU252" s="29"/>
      <c r="CV252" s="29"/>
      <c r="CW252" s="29"/>
      <c r="CX252" s="29"/>
      <c r="CY252" s="29"/>
      <c r="CZ252" s="29"/>
      <c r="DA252" s="29"/>
      <c r="DB252" s="29"/>
      <c r="DC252" s="29"/>
      <c r="DD252" s="29"/>
      <c r="DE252" s="29"/>
      <c r="DF252" s="29"/>
      <c r="DG252" s="29"/>
      <c r="DH252" s="29"/>
      <c r="DI252" s="29"/>
      <c r="DJ252" s="29"/>
      <c r="DK252" s="29"/>
      <c r="DL252" s="29"/>
      <c r="DM252" s="29"/>
      <c r="DN252" s="29"/>
      <c r="DO252" s="29"/>
      <c r="DP252" s="29"/>
      <c r="DQ252" s="29"/>
      <c r="DR252" s="29"/>
      <c r="DS252" s="29"/>
      <c r="DT252" s="29"/>
      <c r="DU252" s="29"/>
      <c r="DV252" s="29"/>
      <c r="DW252" s="29"/>
      <c r="DX252" s="29"/>
      <c r="DY252" s="29"/>
      <c r="DZ252" s="29"/>
      <c r="EA252" s="29"/>
      <c r="EB252" s="29"/>
      <c r="EC252" s="29"/>
      <c r="ED252" s="29"/>
      <c r="EE252" s="29"/>
      <c r="EF252" s="29"/>
      <c r="EG252" s="29"/>
      <c r="EH252" s="29"/>
      <c r="EI252" s="29"/>
      <c r="EJ252" s="29"/>
      <c r="EK252" s="29"/>
      <c r="EL252" s="29"/>
      <c r="EM252" s="29"/>
      <c r="EN252" s="29"/>
      <c r="EO252" s="29"/>
      <c r="EP252" s="29"/>
      <c r="EQ252" s="29"/>
      <c r="ER252" s="29"/>
      <c r="ES252" s="29"/>
      <c r="ET252" s="29"/>
      <c r="EU252" s="29"/>
      <c r="EV252" s="29"/>
      <c r="EW252" s="29"/>
      <c r="EX252" s="29"/>
      <c r="EY252" s="29"/>
      <c r="EZ252" s="29"/>
      <c r="FA252" s="29"/>
      <c r="FB252" s="29"/>
      <c r="FC252" s="29"/>
      <c r="FD252" s="29"/>
      <c r="FE252" s="29"/>
      <c r="FF252" s="29"/>
      <c r="FG252" s="29"/>
      <c r="FH252" s="29"/>
      <c r="FI252" s="29"/>
      <c r="FJ252" s="29"/>
      <c r="FK252" s="29"/>
      <c r="FL252" s="29"/>
    </row>
    <row r="253" spans="1:168" s="28" customFormat="1" ht="12.75" customHeight="1" x14ac:dyDescent="0.2">
      <c r="A253" s="120" t="s">
        <v>50</v>
      </c>
      <c r="B253" s="121" t="s">
        <v>246</v>
      </c>
      <c r="C253" s="121" t="s">
        <v>259</v>
      </c>
      <c r="D253" s="122">
        <v>6.32</v>
      </c>
      <c r="E253" s="118">
        <f t="shared" si="6"/>
        <v>12.007999999999999</v>
      </c>
      <c r="F253" s="118">
        <f t="shared" si="7"/>
        <v>12.207999999999998</v>
      </c>
      <c r="G253" s="119"/>
      <c r="H253" s="124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29"/>
      <c r="AP253" s="29"/>
      <c r="AQ253" s="29"/>
      <c r="AR253" s="29"/>
      <c r="AS253" s="29"/>
      <c r="AT253" s="29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29"/>
      <c r="BK253" s="29"/>
      <c r="BL253" s="29"/>
      <c r="BM253" s="29"/>
      <c r="BN253" s="29"/>
      <c r="BO253" s="29"/>
      <c r="BP253" s="29"/>
      <c r="BQ253" s="29"/>
      <c r="BR253" s="29"/>
      <c r="BS253" s="29"/>
      <c r="BT253" s="29"/>
      <c r="BU253" s="29"/>
      <c r="BV253" s="29"/>
      <c r="BW253" s="29"/>
      <c r="BX253" s="29"/>
      <c r="BY253" s="29"/>
      <c r="BZ253" s="29"/>
      <c r="CA253" s="29"/>
      <c r="CB253" s="29"/>
      <c r="CC253" s="29"/>
      <c r="CD253" s="29"/>
      <c r="CE253" s="29"/>
      <c r="CF253" s="29"/>
      <c r="CG253" s="29"/>
      <c r="CH253" s="29"/>
      <c r="CI253" s="29"/>
      <c r="CJ253" s="29"/>
      <c r="CK253" s="29"/>
      <c r="CL253" s="29"/>
      <c r="CM253" s="29"/>
      <c r="CN253" s="29"/>
      <c r="CO253" s="29"/>
      <c r="CP253" s="29"/>
      <c r="CQ253" s="29"/>
      <c r="CR253" s="29"/>
      <c r="CS253" s="29"/>
      <c r="CT253" s="29"/>
      <c r="CU253" s="29"/>
      <c r="CV253" s="29"/>
      <c r="CW253" s="29"/>
      <c r="CX253" s="29"/>
      <c r="CY253" s="29"/>
      <c r="CZ253" s="29"/>
      <c r="DA253" s="29"/>
      <c r="DB253" s="29"/>
      <c r="DC253" s="29"/>
      <c r="DD253" s="29"/>
      <c r="DE253" s="29"/>
      <c r="DF253" s="29"/>
      <c r="DG253" s="29"/>
      <c r="DH253" s="29"/>
      <c r="DI253" s="29"/>
      <c r="DJ253" s="29"/>
      <c r="DK253" s="29"/>
      <c r="DL253" s="29"/>
      <c r="DM253" s="29"/>
      <c r="DN253" s="29"/>
      <c r="DO253" s="29"/>
      <c r="DP253" s="29"/>
      <c r="DQ253" s="29"/>
      <c r="DR253" s="29"/>
      <c r="DS253" s="29"/>
      <c r="DT253" s="29"/>
      <c r="DU253" s="29"/>
      <c r="DV253" s="29"/>
      <c r="DW253" s="29"/>
      <c r="DX253" s="29"/>
      <c r="DY253" s="29"/>
      <c r="DZ253" s="29"/>
      <c r="EA253" s="29"/>
      <c r="EB253" s="29"/>
      <c r="EC253" s="29"/>
      <c r="ED253" s="29"/>
      <c r="EE253" s="29"/>
      <c r="EF253" s="29"/>
      <c r="EG253" s="29"/>
      <c r="EH253" s="29"/>
      <c r="EI253" s="29"/>
      <c r="EJ253" s="29"/>
      <c r="EK253" s="29"/>
      <c r="EL253" s="29"/>
      <c r="EM253" s="29"/>
      <c r="EN253" s="29"/>
      <c r="EO253" s="29"/>
      <c r="EP253" s="29"/>
      <c r="EQ253" s="29"/>
      <c r="ER253" s="29"/>
      <c r="ES253" s="29"/>
      <c r="ET253" s="29"/>
      <c r="EU253" s="29"/>
      <c r="EV253" s="29"/>
      <c r="EW253" s="29"/>
      <c r="EX253" s="29"/>
      <c r="EY253" s="29"/>
      <c r="EZ253" s="29"/>
      <c r="FA253" s="29"/>
      <c r="FB253" s="29"/>
      <c r="FC253" s="29"/>
      <c r="FD253" s="29"/>
      <c r="FE253" s="29"/>
      <c r="FF253" s="29"/>
      <c r="FG253" s="29"/>
      <c r="FH253" s="29"/>
      <c r="FI253" s="29"/>
      <c r="FJ253" s="29"/>
      <c r="FK253" s="29"/>
      <c r="FL253" s="29"/>
    </row>
    <row r="254" spans="1:168" s="28" customFormat="1" ht="12.75" customHeight="1" x14ac:dyDescent="0.2">
      <c r="A254" s="120" t="s">
        <v>51</v>
      </c>
      <c r="B254" s="121" t="s">
        <v>248</v>
      </c>
      <c r="C254" s="121" t="s">
        <v>259</v>
      </c>
      <c r="D254" s="122">
        <v>6.32</v>
      </c>
      <c r="E254" s="118">
        <f t="shared" si="6"/>
        <v>12.007999999999999</v>
      </c>
      <c r="F254" s="118">
        <f t="shared" si="7"/>
        <v>12.207999999999998</v>
      </c>
      <c r="G254" s="119"/>
      <c r="H254" s="124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29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  <c r="BL254" s="29"/>
      <c r="BM254" s="29"/>
      <c r="BN254" s="29"/>
      <c r="BO254" s="29"/>
      <c r="BP254" s="29"/>
      <c r="BQ254" s="29"/>
      <c r="BR254" s="29"/>
      <c r="BS254" s="29"/>
      <c r="BT254" s="29"/>
      <c r="BU254" s="29"/>
      <c r="BV254" s="29"/>
      <c r="BW254" s="29"/>
      <c r="BX254" s="29"/>
      <c r="BY254" s="29"/>
      <c r="BZ254" s="29"/>
      <c r="CA254" s="29"/>
      <c r="CB254" s="29"/>
      <c r="CC254" s="29"/>
      <c r="CD254" s="29"/>
      <c r="CE254" s="29"/>
      <c r="CF254" s="29"/>
      <c r="CG254" s="29"/>
      <c r="CH254" s="29"/>
      <c r="CI254" s="29"/>
      <c r="CJ254" s="29"/>
      <c r="CK254" s="29"/>
      <c r="CL254" s="29"/>
      <c r="CM254" s="29"/>
      <c r="CN254" s="29"/>
      <c r="CO254" s="29"/>
      <c r="CP254" s="29"/>
      <c r="CQ254" s="29"/>
      <c r="CR254" s="29"/>
      <c r="CS254" s="29"/>
      <c r="CT254" s="29"/>
      <c r="CU254" s="29"/>
      <c r="CV254" s="29"/>
      <c r="CW254" s="29"/>
      <c r="CX254" s="29"/>
      <c r="CY254" s="29"/>
      <c r="CZ254" s="29"/>
      <c r="DA254" s="29"/>
      <c r="DB254" s="29"/>
      <c r="DC254" s="29"/>
      <c r="DD254" s="29"/>
      <c r="DE254" s="29"/>
      <c r="DF254" s="29"/>
      <c r="DG254" s="29"/>
      <c r="DH254" s="29"/>
      <c r="DI254" s="29"/>
      <c r="DJ254" s="29"/>
      <c r="DK254" s="29"/>
      <c r="DL254" s="29"/>
      <c r="DM254" s="29"/>
      <c r="DN254" s="29"/>
      <c r="DO254" s="29"/>
      <c r="DP254" s="29"/>
      <c r="DQ254" s="29"/>
      <c r="DR254" s="29"/>
      <c r="DS254" s="29"/>
      <c r="DT254" s="29"/>
      <c r="DU254" s="29"/>
      <c r="DV254" s="29"/>
      <c r="DW254" s="29"/>
      <c r="DX254" s="29"/>
      <c r="DY254" s="29"/>
      <c r="DZ254" s="29"/>
      <c r="EA254" s="29"/>
      <c r="EB254" s="29"/>
      <c r="EC254" s="29"/>
      <c r="ED254" s="29"/>
      <c r="EE254" s="29"/>
      <c r="EF254" s="29"/>
      <c r="EG254" s="29"/>
      <c r="EH254" s="29"/>
      <c r="EI254" s="29"/>
      <c r="EJ254" s="29"/>
      <c r="EK254" s="29"/>
      <c r="EL254" s="29"/>
      <c r="EM254" s="29"/>
      <c r="EN254" s="29"/>
      <c r="EO254" s="29"/>
      <c r="EP254" s="29"/>
      <c r="EQ254" s="29"/>
      <c r="ER254" s="29"/>
      <c r="ES254" s="29"/>
      <c r="ET254" s="29"/>
      <c r="EU254" s="29"/>
      <c r="EV254" s="29"/>
      <c r="EW254" s="29"/>
      <c r="EX254" s="29"/>
      <c r="EY254" s="29"/>
      <c r="EZ254" s="29"/>
      <c r="FA254" s="29"/>
      <c r="FB254" s="29"/>
      <c r="FC254" s="29"/>
      <c r="FD254" s="29"/>
      <c r="FE254" s="29"/>
      <c r="FF254" s="29"/>
      <c r="FG254" s="29"/>
      <c r="FH254" s="29"/>
      <c r="FI254" s="29"/>
      <c r="FJ254" s="29"/>
      <c r="FK254" s="29"/>
      <c r="FL254" s="29"/>
    </row>
    <row r="255" spans="1:168" s="29" customFormat="1" ht="12.75" customHeight="1" x14ac:dyDescent="0.2">
      <c r="A255" s="120" t="s">
        <v>52</v>
      </c>
      <c r="B255" s="121" t="s">
        <v>249</v>
      </c>
      <c r="C255" s="121" t="s">
        <v>259</v>
      </c>
      <c r="D255" s="122">
        <v>6.32</v>
      </c>
      <c r="E255" s="118">
        <f t="shared" si="6"/>
        <v>12.007999999999999</v>
      </c>
      <c r="F255" s="118">
        <f t="shared" si="7"/>
        <v>12.207999999999998</v>
      </c>
      <c r="G255" s="119"/>
      <c r="H255" s="124"/>
    </row>
    <row r="256" spans="1:168" s="29" customFormat="1" ht="12.75" customHeight="1" x14ac:dyDescent="0.2">
      <c r="A256" s="120" t="s">
        <v>53</v>
      </c>
      <c r="B256" s="121" t="s">
        <v>250</v>
      </c>
      <c r="C256" s="121" t="s">
        <v>259</v>
      </c>
      <c r="D256" s="122">
        <v>6.32</v>
      </c>
      <c r="E256" s="118">
        <f t="shared" si="6"/>
        <v>12.007999999999999</v>
      </c>
      <c r="F256" s="118">
        <f t="shared" si="7"/>
        <v>12.207999999999998</v>
      </c>
      <c r="G256" s="119"/>
      <c r="H256" s="124"/>
    </row>
    <row r="257" spans="1:168" s="29" customFormat="1" ht="12.75" customHeight="1" x14ac:dyDescent="0.2">
      <c r="A257" s="120" t="s">
        <v>54</v>
      </c>
      <c r="B257" s="121" t="s">
        <v>251</v>
      </c>
      <c r="C257" s="121" t="s">
        <v>259</v>
      </c>
      <c r="D257" s="122">
        <v>6.32</v>
      </c>
      <c r="E257" s="118">
        <f t="shared" si="6"/>
        <v>12.007999999999999</v>
      </c>
      <c r="F257" s="118">
        <f t="shared" si="7"/>
        <v>12.207999999999998</v>
      </c>
      <c r="G257" s="119"/>
      <c r="H257" s="124"/>
    </row>
    <row r="258" spans="1:168" s="29" customFormat="1" ht="12.75" customHeight="1" x14ac:dyDescent="0.2">
      <c r="A258" s="128">
        <v>9256001</v>
      </c>
      <c r="B258" s="129" t="s">
        <v>260</v>
      </c>
      <c r="C258" s="130"/>
      <c r="D258" s="131">
        <v>5.81</v>
      </c>
      <c r="E258" s="118">
        <f t="shared" si="6"/>
        <v>11.038999999999998</v>
      </c>
      <c r="F258" s="118">
        <f t="shared" si="7"/>
        <v>11.238999999999997</v>
      </c>
      <c r="G258" s="119"/>
      <c r="H258" s="124"/>
    </row>
    <row r="259" spans="1:168" s="29" customFormat="1" ht="12.75" customHeight="1" x14ac:dyDescent="0.2">
      <c r="A259" s="128">
        <v>9256002</v>
      </c>
      <c r="B259" s="129" t="s">
        <v>261</v>
      </c>
      <c r="C259" s="130"/>
      <c r="D259" s="131">
        <v>5.81</v>
      </c>
      <c r="E259" s="118">
        <f t="shared" ref="E259:E322" si="8">D259*1.9</f>
        <v>11.038999999999998</v>
      </c>
      <c r="F259" s="118">
        <f t="shared" ref="F259:F322" si="9">E259+20%</f>
        <v>11.238999999999997</v>
      </c>
      <c r="G259" s="119"/>
      <c r="H259" s="124"/>
    </row>
    <row r="260" spans="1:168" s="29" customFormat="1" ht="12.75" customHeight="1" x14ac:dyDescent="0.2">
      <c r="A260" s="128">
        <v>9256003</v>
      </c>
      <c r="B260" s="129" t="s">
        <v>262</v>
      </c>
      <c r="C260" s="130"/>
      <c r="D260" s="131">
        <v>6.04</v>
      </c>
      <c r="E260" s="118">
        <f t="shared" si="8"/>
        <v>11.475999999999999</v>
      </c>
      <c r="F260" s="118">
        <f t="shared" si="9"/>
        <v>11.675999999999998</v>
      </c>
      <c r="G260" s="119"/>
      <c r="H260" s="124"/>
    </row>
    <row r="261" spans="1:168" s="29" customFormat="1" ht="12.75" customHeight="1" thickBot="1" x14ac:dyDescent="0.25">
      <c r="A261" s="128">
        <v>9256004</v>
      </c>
      <c r="B261" s="129" t="s">
        <v>263</v>
      </c>
      <c r="C261" s="130"/>
      <c r="D261" s="131">
        <v>6.82</v>
      </c>
      <c r="E261" s="118">
        <f t="shared" si="8"/>
        <v>12.958</v>
      </c>
      <c r="F261" s="118">
        <f t="shared" si="9"/>
        <v>13.157999999999999</v>
      </c>
      <c r="G261" s="132"/>
      <c r="H261" s="124"/>
    </row>
    <row r="262" spans="1:168" s="29" customFormat="1" ht="12.75" customHeight="1" x14ac:dyDescent="0.2">
      <c r="A262" s="133">
        <v>68</v>
      </c>
      <c r="B262" s="129" t="s">
        <v>267</v>
      </c>
      <c r="C262" s="128" t="s">
        <v>355</v>
      </c>
      <c r="D262" s="134">
        <v>4.01</v>
      </c>
      <c r="E262" s="118">
        <f t="shared" si="8"/>
        <v>7.6189999999999989</v>
      </c>
      <c r="F262" s="118">
        <f t="shared" si="9"/>
        <v>7.8189999999999991</v>
      </c>
      <c r="G262" s="135"/>
      <c r="H262" s="124"/>
    </row>
    <row r="263" spans="1:168" s="29" customFormat="1" ht="12.75" customHeight="1" x14ac:dyDescent="0.2">
      <c r="A263" s="133">
        <v>70</v>
      </c>
      <c r="B263" s="129" t="s">
        <v>268</v>
      </c>
      <c r="C263" s="128" t="s">
        <v>356</v>
      </c>
      <c r="D263" s="134">
        <v>6.39</v>
      </c>
      <c r="E263" s="118">
        <f t="shared" si="8"/>
        <v>12.140999999999998</v>
      </c>
      <c r="F263" s="118">
        <f t="shared" si="9"/>
        <v>12.340999999999998</v>
      </c>
      <c r="G263" s="135"/>
      <c r="H263" s="124"/>
    </row>
    <row r="264" spans="1:168" s="29" customFormat="1" ht="12.75" customHeight="1" x14ac:dyDescent="0.2">
      <c r="A264" s="133">
        <v>94</v>
      </c>
      <c r="B264" s="129" t="s">
        <v>269</v>
      </c>
      <c r="C264" s="128" t="s">
        <v>357</v>
      </c>
      <c r="D264" s="134">
        <v>3.8</v>
      </c>
      <c r="E264" s="118">
        <f t="shared" si="8"/>
        <v>7.22</v>
      </c>
      <c r="F264" s="118">
        <f t="shared" si="9"/>
        <v>7.42</v>
      </c>
      <c r="G264" s="135"/>
      <c r="H264" s="124"/>
    </row>
    <row r="265" spans="1:168" s="29" customFormat="1" ht="12.75" customHeight="1" x14ac:dyDescent="0.2">
      <c r="A265" s="133">
        <v>96</v>
      </c>
      <c r="B265" s="136" t="s">
        <v>270</v>
      </c>
      <c r="C265" s="128" t="s">
        <v>357</v>
      </c>
      <c r="D265" s="134">
        <v>3.8</v>
      </c>
      <c r="E265" s="118">
        <f t="shared" si="8"/>
        <v>7.22</v>
      </c>
      <c r="F265" s="118">
        <f t="shared" si="9"/>
        <v>7.42</v>
      </c>
      <c r="G265" s="135"/>
      <c r="H265" s="124"/>
    </row>
    <row r="266" spans="1:168" s="29" customFormat="1" ht="12.75" customHeight="1" x14ac:dyDescent="0.2">
      <c r="A266" s="133">
        <v>110</v>
      </c>
      <c r="B266" s="129" t="s">
        <v>271</v>
      </c>
      <c r="C266" s="128" t="s">
        <v>357</v>
      </c>
      <c r="D266" s="134">
        <v>3.8</v>
      </c>
      <c r="E266" s="118">
        <f t="shared" si="8"/>
        <v>7.22</v>
      </c>
      <c r="F266" s="118">
        <f t="shared" si="9"/>
        <v>7.42</v>
      </c>
      <c r="G266" s="135"/>
      <c r="H266" s="124"/>
    </row>
    <row r="267" spans="1:168" s="28" customFormat="1" ht="12.75" customHeight="1" x14ac:dyDescent="0.2">
      <c r="A267" s="133">
        <v>373</v>
      </c>
      <c r="B267" s="129" t="s">
        <v>272</v>
      </c>
      <c r="C267" s="128">
        <v>45</v>
      </c>
      <c r="D267" s="134">
        <v>7.62</v>
      </c>
      <c r="E267" s="118">
        <f t="shared" si="8"/>
        <v>14.478</v>
      </c>
      <c r="F267" s="118">
        <f t="shared" si="9"/>
        <v>14.677999999999999</v>
      </c>
      <c r="G267" s="135"/>
      <c r="H267" s="124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29"/>
      <c r="AP267" s="29"/>
      <c r="AQ267" s="29"/>
      <c r="AR267" s="29"/>
      <c r="AS267" s="29"/>
      <c r="AT267" s="29"/>
      <c r="AU267" s="29"/>
      <c r="AV267" s="29"/>
      <c r="AW267" s="29"/>
      <c r="AX267" s="29"/>
      <c r="AY267" s="29"/>
      <c r="AZ267" s="29"/>
      <c r="BA267" s="29"/>
      <c r="BB267" s="29"/>
      <c r="BC267" s="29"/>
      <c r="BD267" s="29"/>
      <c r="BE267" s="29"/>
      <c r="BF267" s="29"/>
      <c r="BG267" s="29"/>
      <c r="BH267" s="29"/>
      <c r="BI267" s="29"/>
      <c r="BJ267" s="29"/>
      <c r="BK267" s="29"/>
      <c r="BL267" s="29"/>
      <c r="BM267" s="29"/>
      <c r="BN267" s="29"/>
      <c r="BO267" s="29"/>
      <c r="BP267" s="29"/>
      <c r="BQ267" s="29"/>
      <c r="BR267" s="29"/>
      <c r="BS267" s="29"/>
      <c r="BT267" s="29"/>
      <c r="BU267" s="29"/>
      <c r="BV267" s="29"/>
      <c r="BW267" s="29"/>
      <c r="BX267" s="29"/>
      <c r="BY267" s="29"/>
      <c r="BZ267" s="29"/>
      <c r="CA267" s="29"/>
      <c r="CB267" s="29"/>
      <c r="CC267" s="29"/>
      <c r="CD267" s="29"/>
      <c r="CE267" s="29"/>
      <c r="CF267" s="29"/>
      <c r="CG267" s="29"/>
      <c r="CH267" s="29"/>
      <c r="CI267" s="29"/>
      <c r="CJ267" s="29"/>
      <c r="CK267" s="29"/>
      <c r="CL267" s="29"/>
      <c r="CM267" s="29"/>
      <c r="CN267" s="29"/>
      <c r="CO267" s="29"/>
      <c r="CP267" s="29"/>
      <c r="CQ267" s="29"/>
      <c r="CR267" s="29"/>
      <c r="CS267" s="29"/>
      <c r="CT267" s="29"/>
      <c r="CU267" s="29"/>
      <c r="CV267" s="29"/>
      <c r="CW267" s="29"/>
      <c r="CX267" s="29"/>
      <c r="CY267" s="29"/>
      <c r="CZ267" s="29"/>
      <c r="DA267" s="29"/>
      <c r="DB267" s="29"/>
      <c r="DC267" s="29"/>
      <c r="DD267" s="29"/>
      <c r="DE267" s="29"/>
      <c r="DF267" s="29"/>
      <c r="DG267" s="29"/>
      <c r="DH267" s="29"/>
      <c r="DI267" s="29"/>
      <c r="DJ267" s="29"/>
      <c r="DK267" s="29"/>
      <c r="DL267" s="29"/>
      <c r="DM267" s="29"/>
      <c r="DN267" s="29"/>
      <c r="DO267" s="29"/>
      <c r="DP267" s="29"/>
      <c r="DQ267" s="29"/>
      <c r="DR267" s="29"/>
      <c r="DS267" s="29"/>
      <c r="DT267" s="29"/>
      <c r="DU267" s="29"/>
      <c r="DV267" s="29"/>
      <c r="DW267" s="29"/>
      <c r="DX267" s="29"/>
      <c r="DY267" s="29"/>
      <c r="DZ267" s="29"/>
      <c r="EA267" s="29"/>
      <c r="EB267" s="29"/>
      <c r="EC267" s="29"/>
      <c r="ED267" s="29"/>
      <c r="EE267" s="29"/>
      <c r="EF267" s="29"/>
      <c r="EG267" s="29"/>
      <c r="EH267" s="29"/>
      <c r="EI267" s="29"/>
      <c r="EJ267" s="29"/>
      <c r="EK267" s="29"/>
      <c r="EL267" s="29"/>
      <c r="EM267" s="29"/>
      <c r="EN267" s="29"/>
      <c r="EO267" s="29"/>
      <c r="EP267" s="29"/>
      <c r="EQ267" s="29"/>
      <c r="ER267" s="29"/>
      <c r="ES267" s="29"/>
      <c r="ET267" s="29"/>
      <c r="EU267" s="29"/>
      <c r="EV267" s="29"/>
      <c r="EW267" s="29"/>
      <c r="EX267" s="29"/>
      <c r="EY267" s="29"/>
      <c r="EZ267" s="29"/>
      <c r="FA267" s="29"/>
      <c r="FB267" s="29"/>
      <c r="FC267" s="29"/>
      <c r="FD267" s="29"/>
      <c r="FE267" s="29"/>
      <c r="FF267" s="29"/>
      <c r="FG267" s="29"/>
      <c r="FH267" s="29"/>
      <c r="FI267" s="29"/>
      <c r="FJ267" s="29"/>
      <c r="FK267" s="29"/>
      <c r="FL267" s="29"/>
    </row>
    <row r="268" spans="1:168" s="28" customFormat="1" ht="12.75" customHeight="1" x14ac:dyDescent="0.2">
      <c r="A268" s="133">
        <v>403</v>
      </c>
      <c r="B268" s="129" t="s">
        <v>273</v>
      </c>
      <c r="C268" s="128">
        <v>25</v>
      </c>
      <c r="D268" s="134">
        <v>5.55</v>
      </c>
      <c r="E268" s="118">
        <f t="shared" si="8"/>
        <v>10.545</v>
      </c>
      <c r="F268" s="118">
        <f t="shared" si="9"/>
        <v>10.744999999999999</v>
      </c>
      <c r="G268" s="135"/>
      <c r="H268" s="123"/>
    </row>
    <row r="269" spans="1:168" s="28" customFormat="1" ht="12.75" customHeight="1" x14ac:dyDescent="0.2">
      <c r="A269" s="133">
        <v>405</v>
      </c>
      <c r="B269" s="129" t="s">
        <v>274</v>
      </c>
      <c r="C269" s="128">
        <v>25</v>
      </c>
      <c r="D269" s="134">
        <v>5.55</v>
      </c>
      <c r="E269" s="118">
        <f t="shared" si="8"/>
        <v>10.545</v>
      </c>
      <c r="F269" s="118">
        <f t="shared" si="9"/>
        <v>10.744999999999999</v>
      </c>
      <c r="G269" s="135"/>
      <c r="H269" s="123"/>
    </row>
    <row r="270" spans="1:168" s="28" customFormat="1" ht="12.75" customHeight="1" x14ac:dyDescent="0.2">
      <c r="A270" s="133">
        <v>407</v>
      </c>
      <c r="B270" s="129" t="s">
        <v>275</v>
      </c>
      <c r="C270" s="128">
        <v>25</v>
      </c>
      <c r="D270" s="134">
        <v>5.24</v>
      </c>
      <c r="E270" s="118">
        <f t="shared" si="8"/>
        <v>9.9559999999999995</v>
      </c>
      <c r="F270" s="118">
        <f t="shared" si="9"/>
        <v>10.155999999999999</v>
      </c>
      <c r="G270" s="135"/>
      <c r="H270" s="124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  <c r="AO270" s="29"/>
      <c r="AP270" s="29"/>
      <c r="AQ270" s="29"/>
      <c r="AR270" s="29"/>
      <c r="AS270" s="29"/>
      <c r="AT270" s="29"/>
      <c r="AU270" s="29"/>
      <c r="AV270" s="29"/>
      <c r="AW270" s="29"/>
      <c r="AX270" s="29"/>
      <c r="AY270" s="29"/>
      <c r="AZ270" s="29"/>
      <c r="BA270" s="29"/>
      <c r="BB270" s="29"/>
      <c r="BC270" s="29"/>
      <c r="BD270" s="29"/>
      <c r="BE270" s="29"/>
      <c r="BF270" s="29"/>
      <c r="BG270" s="29"/>
      <c r="BH270" s="29"/>
      <c r="BI270" s="29"/>
      <c r="BJ270" s="29"/>
      <c r="BK270" s="29"/>
      <c r="BL270" s="29"/>
      <c r="BM270" s="29"/>
      <c r="BN270" s="29"/>
      <c r="BO270" s="29"/>
      <c r="BP270" s="29"/>
      <c r="BQ270" s="29"/>
      <c r="BR270" s="29"/>
      <c r="BS270" s="29"/>
      <c r="BT270" s="29"/>
      <c r="BU270" s="29"/>
      <c r="BV270" s="29"/>
      <c r="BW270" s="29"/>
      <c r="BX270" s="29"/>
      <c r="BY270" s="29"/>
      <c r="BZ270" s="29"/>
      <c r="CA270" s="29"/>
      <c r="CB270" s="29"/>
      <c r="CC270" s="29"/>
      <c r="CD270" s="29"/>
      <c r="CE270" s="29"/>
      <c r="CF270" s="29"/>
      <c r="CG270" s="29"/>
      <c r="CH270" s="29"/>
      <c r="CI270" s="29"/>
      <c r="CJ270" s="29"/>
      <c r="CK270" s="29"/>
      <c r="CL270" s="29"/>
      <c r="CM270" s="29"/>
      <c r="CN270" s="29"/>
      <c r="CO270" s="29"/>
      <c r="CP270" s="29"/>
      <c r="CQ270" s="29"/>
      <c r="CR270" s="29"/>
      <c r="CS270" s="29"/>
      <c r="CT270" s="29"/>
      <c r="CU270" s="29"/>
      <c r="CV270" s="29"/>
      <c r="CW270" s="29"/>
      <c r="CX270" s="29"/>
      <c r="CY270" s="29"/>
      <c r="CZ270" s="29"/>
      <c r="DA270" s="29"/>
      <c r="DB270" s="29"/>
      <c r="DC270" s="29"/>
      <c r="DD270" s="29"/>
      <c r="DE270" s="29"/>
      <c r="DF270" s="29"/>
      <c r="DG270" s="29"/>
      <c r="DH270" s="29"/>
      <c r="DI270" s="29"/>
      <c r="DJ270" s="29"/>
      <c r="DK270" s="29"/>
      <c r="DL270" s="29"/>
      <c r="DM270" s="29"/>
      <c r="DN270" s="29"/>
      <c r="DO270" s="29"/>
      <c r="DP270" s="29"/>
      <c r="DQ270" s="29"/>
      <c r="DR270" s="29"/>
      <c r="DS270" s="29"/>
      <c r="DT270" s="29"/>
      <c r="DU270" s="29"/>
      <c r="DV270" s="29"/>
      <c r="DW270" s="29"/>
      <c r="DX270" s="29"/>
      <c r="DY270" s="29"/>
      <c r="DZ270" s="29"/>
      <c r="EA270" s="29"/>
      <c r="EB270" s="29"/>
      <c r="EC270" s="29"/>
      <c r="ED270" s="29"/>
      <c r="EE270" s="29"/>
      <c r="EF270" s="29"/>
      <c r="EG270" s="29"/>
      <c r="EH270" s="29"/>
      <c r="EI270" s="29"/>
      <c r="EJ270" s="29"/>
      <c r="EK270" s="29"/>
      <c r="EL270" s="29"/>
      <c r="EM270" s="29"/>
      <c r="EN270" s="29"/>
      <c r="EO270" s="29"/>
      <c r="EP270" s="29"/>
      <c r="EQ270" s="29"/>
      <c r="ER270" s="29"/>
      <c r="ES270" s="29"/>
      <c r="ET270" s="29"/>
      <c r="EU270" s="29"/>
      <c r="EV270" s="29"/>
      <c r="EW270" s="29"/>
      <c r="EX270" s="29"/>
      <c r="EY270" s="29"/>
      <c r="EZ270" s="29"/>
      <c r="FA270" s="29"/>
      <c r="FB270" s="29"/>
      <c r="FC270" s="29"/>
      <c r="FD270" s="29"/>
      <c r="FE270" s="29"/>
      <c r="FF270" s="29"/>
      <c r="FG270" s="29"/>
      <c r="FH270" s="29"/>
      <c r="FI270" s="29"/>
      <c r="FJ270" s="29"/>
      <c r="FK270" s="29"/>
      <c r="FL270" s="29"/>
    </row>
    <row r="271" spans="1:168" s="28" customFormat="1" ht="12.75" customHeight="1" x14ac:dyDescent="0.2">
      <c r="A271" s="133">
        <v>409</v>
      </c>
      <c r="B271" s="129" t="s">
        <v>276</v>
      </c>
      <c r="C271" s="128">
        <v>25</v>
      </c>
      <c r="D271" s="134">
        <v>5.24</v>
      </c>
      <c r="E271" s="118">
        <f t="shared" si="8"/>
        <v>9.9559999999999995</v>
      </c>
      <c r="F271" s="118">
        <f t="shared" si="9"/>
        <v>10.155999999999999</v>
      </c>
      <c r="G271" s="135"/>
      <c r="H271" s="124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  <c r="AO271" s="29"/>
      <c r="AP271" s="29"/>
      <c r="AQ271" s="29"/>
      <c r="AR271" s="29"/>
      <c r="AS271" s="29"/>
      <c r="AT271" s="29"/>
      <c r="AU271" s="29"/>
      <c r="AV271" s="29"/>
      <c r="AW271" s="29"/>
      <c r="AX271" s="29"/>
      <c r="AY271" s="29"/>
      <c r="AZ271" s="29"/>
      <c r="BA271" s="29"/>
      <c r="BB271" s="29"/>
      <c r="BC271" s="29"/>
      <c r="BD271" s="29"/>
      <c r="BE271" s="29"/>
      <c r="BF271" s="29"/>
      <c r="BG271" s="29"/>
      <c r="BH271" s="29"/>
      <c r="BI271" s="29"/>
      <c r="BJ271" s="29"/>
      <c r="BK271" s="29"/>
      <c r="BL271" s="29"/>
      <c r="BM271" s="29"/>
      <c r="BN271" s="29"/>
      <c r="BO271" s="29"/>
      <c r="BP271" s="29"/>
      <c r="BQ271" s="29"/>
      <c r="BR271" s="29"/>
      <c r="BS271" s="29"/>
      <c r="BT271" s="29"/>
      <c r="BU271" s="29"/>
      <c r="BV271" s="29"/>
      <c r="BW271" s="29"/>
      <c r="BX271" s="29"/>
      <c r="BY271" s="29"/>
      <c r="BZ271" s="29"/>
      <c r="CA271" s="29"/>
      <c r="CB271" s="29"/>
      <c r="CC271" s="29"/>
      <c r="CD271" s="29"/>
      <c r="CE271" s="29"/>
      <c r="CF271" s="29"/>
      <c r="CG271" s="29"/>
      <c r="CH271" s="29"/>
      <c r="CI271" s="29"/>
      <c r="CJ271" s="29"/>
      <c r="CK271" s="29"/>
      <c r="CL271" s="29"/>
      <c r="CM271" s="29"/>
      <c r="CN271" s="29"/>
      <c r="CO271" s="29"/>
      <c r="CP271" s="29"/>
      <c r="CQ271" s="29"/>
      <c r="CR271" s="29"/>
      <c r="CS271" s="29"/>
      <c r="CT271" s="29"/>
      <c r="CU271" s="29"/>
      <c r="CV271" s="29"/>
      <c r="CW271" s="29"/>
      <c r="CX271" s="29"/>
      <c r="CY271" s="29"/>
      <c r="CZ271" s="29"/>
      <c r="DA271" s="29"/>
      <c r="DB271" s="29"/>
      <c r="DC271" s="29"/>
      <c r="DD271" s="29"/>
      <c r="DE271" s="29"/>
      <c r="DF271" s="29"/>
      <c r="DG271" s="29"/>
      <c r="DH271" s="29"/>
      <c r="DI271" s="29"/>
      <c r="DJ271" s="29"/>
      <c r="DK271" s="29"/>
      <c r="DL271" s="29"/>
      <c r="DM271" s="29"/>
      <c r="DN271" s="29"/>
      <c r="DO271" s="29"/>
      <c r="DP271" s="29"/>
      <c r="DQ271" s="29"/>
      <c r="DR271" s="29"/>
      <c r="DS271" s="29"/>
      <c r="DT271" s="29"/>
      <c r="DU271" s="29"/>
      <c r="DV271" s="29"/>
      <c r="DW271" s="29"/>
      <c r="DX271" s="29"/>
      <c r="DY271" s="29"/>
      <c r="DZ271" s="29"/>
      <c r="EA271" s="29"/>
      <c r="EB271" s="29"/>
      <c r="EC271" s="29"/>
      <c r="ED271" s="29"/>
      <c r="EE271" s="29"/>
      <c r="EF271" s="29"/>
      <c r="EG271" s="29"/>
      <c r="EH271" s="29"/>
      <c r="EI271" s="29"/>
      <c r="EJ271" s="29"/>
      <c r="EK271" s="29"/>
      <c r="EL271" s="29"/>
      <c r="EM271" s="29"/>
      <c r="EN271" s="29"/>
      <c r="EO271" s="29"/>
      <c r="EP271" s="29"/>
      <c r="EQ271" s="29"/>
      <c r="ER271" s="29"/>
      <c r="ES271" s="29"/>
      <c r="ET271" s="29"/>
      <c r="EU271" s="29"/>
      <c r="EV271" s="29"/>
      <c r="EW271" s="29"/>
      <c r="EX271" s="29"/>
      <c r="EY271" s="29"/>
      <c r="EZ271" s="29"/>
      <c r="FA271" s="29"/>
      <c r="FB271" s="29"/>
      <c r="FC271" s="29"/>
      <c r="FD271" s="29"/>
      <c r="FE271" s="29"/>
      <c r="FF271" s="29"/>
      <c r="FG271" s="29"/>
      <c r="FH271" s="29"/>
      <c r="FI271" s="29"/>
      <c r="FJ271" s="29"/>
      <c r="FK271" s="29"/>
      <c r="FL271" s="29"/>
    </row>
    <row r="272" spans="1:168" s="29" customFormat="1" ht="12.75" customHeight="1" x14ac:dyDescent="0.2">
      <c r="A272" s="133">
        <v>481</v>
      </c>
      <c r="B272" s="129" t="s">
        <v>277</v>
      </c>
      <c r="C272" s="128">
        <v>10</v>
      </c>
      <c r="D272" s="134">
        <v>10.27</v>
      </c>
      <c r="E272" s="118">
        <f t="shared" si="8"/>
        <v>19.512999999999998</v>
      </c>
      <c r="F272" s="118">
        <f t="shared" si="9"/>
        <v>19.712999999999997</v>
      </c>
      <c r="G272" s="135"/>
      <c r="H272" s="124"/>
    </row>
    <row r="273" spans="1:168" s="29" customFormat="1" ht="12.75" customHeight="1" x14ac:dyDescent="0.2">
      <c r="A273" s="133">
        <v>483</v>
      </c>
      <c r="B273" s="129" t="s">
        <v>278</v>
      </c>
      <c r="C273" s="128">
        <v>9</v>
      </c>
      <c r="D273" s="134">
        <v>9.4</v>
      </c>
      <c r="E273" s="118">
        <f t="shared" si="8"/>
        <v>17.86</v>
      </c>
      <c r="F273" s="118">
        <f t="shared" si="9"/>
        <v>18.059999999999999</v>
      </c>
      <c r="G273" s="135"/>
      <c r="H273" s="124"/>
    </row>
    <row r="274" spans="1:168" s="29" customFormat="1" ht="12.75" customHeight="1" x14ac:dyDescent="0.2">
      <c r="A274" s="133">
        <v>485</v>
      </c>
      <c r="B274" s="129" t="s">
        <v>279</v>
      </c>
      <c r="C274" s="128">
        <v>9</v>
      </c>
      <c r="D274" s="134">
        <v>9.35</v>
      </c>
      <c r="E274" s="118">
        <f t="shared" si="8"/>
        <v>17.764999999999997</v>
      </c>
      <c r="F274" s="118">
        <f t="shared" si="9"/>
        <v>17.964999999999996</v>
      </c>
      <c r="G274" s="135"/>
      <c r="H274" s="124"/>
    </row>
    <row r="275" spans="1:168" s="29" customFormat="1" ht="12.75" customHeight="1" x14ac:dyDescent="0.2">
      <c r="A275" s="133">
        <v>517</v>
      </c>
      <c r="B275" s="136" t="s">
        <v>280</v>
      </c>
      <c r="C275" s="137">
        <v>45</v>
      </c>
      <c r="D275" s="138">
        <v>6.32</v>
      </c>
      <c r="E275" s="118">
        <f t="shared" si="8"/>
        <v>12.007999999999999</v>
      </c>
      <c r="F275" s="118">
        <f t="shared" si="9"/>
        <v>12.207999999999998</v>
      </c>
      <c r="G275" s="135"/>
      <c r="H275" s="124"/>
    </row>
    <row r="276" spans="1:168" s="29" customFormat="1" ht="12.75" customHeight="1" x14ac:dyDescent="0.2">
      <c r="A276" s="133">
        <v>521</v>
      </c>
      <c r="B276" s="136" t="s">
        <v>281</v>
      </c>
      <c r="C276" s="137">
        <v>15</v>
      </c>
      <c r="D276" s="138">
        <v>3.8</v>
      </c>
      <c r="E276" s="118">
        <f t="shared" si="8"/>
        <v>7.22</v>
      </c>
      <c r="F276" s="118">
        <f t="shared" si="9"/>
        <v>7.42</v>
      </c>
      <c r="G276" s="135"/>
      <c r="H276" s="124"/>
    </row>
    <row r="277" spans="1:168" s="29" customFormat="1" ht="12.75" customHeight="1" x14ac:dyDescent="0.2">
      <c r="A277" s="133">
        <v>523</v>
      </c>
      <c r="B277" s="136" t="s">
        <v>282</v>
      </c>
      <c r="C277" s="137">
        <v>15</v>
      </c>
      <c r="D277" s="138">
        <v>1.79</v>
      </c>
      <c r="E277" s="118">
        <f t="shared" si="8"/>
        <v>3.4009999999999998</v>
      </c>
      <c r="F277" s="118">
        <f t="shared" si="9"/>
        <v>3.601</v>
      </c>
      <c r="G277" s="135"/>
      <c r="H277" s="124"/>
    </row>
    <row r="278" spans="1:168" s="29" customFormat="1" ht="12.75" customHeight="1" x14ac:dyDescent="0.2">
      <c r="A278" s="133">
        <v>525</v>
      </c>
      <c r="B278" s="136" t="s">
        <v>283</v>
      </c>
      <c r="C278" s="137">
        <v>8</v>
      </c>
      <c r="D278" s="138">
        <v>9.8699999999999992</v>
      </c>
      <c r="E278" s="118">
        <f t="shared" si="8"/>
        <v>18.752999999999997</v>
      </c>
      <c r="F278" s="118">
        <f t="shared" si="9"/>
        <v>18.952999999999996</v>
      </c>
      <c r="G278" s="135"/>
      <c r="H278" s="124"/>
    </row>
    <row r="279" spans="1:168" s="29" customFormat="1" ht="12.75" customHeight="1" x14ac:dyDescent="0.2">
      <c r="A279" s="133">
        <v>537</v>
      </c>
      <c r="B279" s="136" t="s">
        <v>284</v>
      </c>
      <c r="C279" s="137">
        <v>30</v>
      </c>
      <c r="D279" s="138">
        <v>3.98</v>
      </c>
      <c r="E279" s="118">
        <f t="shared" si="8"/>
        <v>7.5619999999999994</v>
      </c>
      <c r="F279" s="118">
        <f t="shared" si="9"/>
        <v>7.7619999999999996</v>
      </c>
      <c r="G279" s="135"/>
      <c r="H279" s="123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  <c r="BN279" s="28"/>
      <c r="BO279" s="28"/>
      <c r="BP279" s="28"/>
      <c r="BQ279" s="28"/>
      <c r="BR279" s="28"/>
      <c r="BS279" s="28"/>
      <c r="BT279" s="28"/>
      <c r="BU279" s="28"/>
      <c r="BV279" s="28"/>
      <c r="BW279" s="28"/>
      <c r="BX279" s="28"/>
      <c r="BY279" s="28"/>
      <c r="BZ279" s="28"/>
      <c r="CA279" s="28"/>
      <c r="CB279" s="28"/>
      <c r="CC279" s="28"/>
      <c r="CD279" s="28"/>
      <c r="CE279" s="28"/>
      <c r="CF279" s="28"/>
      <c r="CG279" s="28"/>
      <c r="CH279" s="28"/>
      <c r="CI279" s="28"/>
      <c r="CJ279" s="28"/>
      <c r="CK279" s="28"/>
      <c r="CL279" s="28"/>
      <c r="CM279" s="28"/>
      <c r="CN279" s="28"/>
      <c r="CO279" s="28"/>
      <c r="CP279" s="28"/>
      <c r="CQ279" s="28"/>
      <c r="CR279" s="28"/>
      <c r="CS279" s="28"/>
      <c r="CT279" s="28"/>
      <c r="CU279" s="28"/>
      <c r="CV279" s="28"/>
      <c r="CW279" s="28"/>
      <c r="CX279" s="28"/>
      <c r="CY279" s="28"/>
      <c r="CZ279" s="28"/>
      <c r="DA279" s="28"/>
      <c r="DB279" s="28"/>
      <c r="DC279" s="28"/>
      <c r="DD279" s="28"/>
      <c r="DE279" s="28"/>
      <c r="DF279" s="28"/>
      <c r="DG279" s="28"/>
      <c r="DH279" s="28"/>
      <c r="DI279" s="28"/>
      <c r="DJ279" s="28"/>
      <c r="DK279" s="28"/>
      <c r="DL279" s="28"/>
      <c r="DM279" s="28"/>
      <c r="DN279" s="28"/>
      <c r="DO279" s="28"/>
      <c r="DP279" s="28"/>
      <c r="DQ279" s="28"/>
      <c r="DR279" s="28"/>
      <c r="DS279" s="28"/>
      <c r="DT279" s="28"/>
      <c r="DU279" s="28"/>
      <c r="DV279" s="28"/>
      <c r="DW279" s="28"/>
      <c r="DX279" s="28"/>
      <c r="DY279" s="28"/>
      <c r="DZ279" s="28"/>
      <c r="EA279" s="28"/>
      <c r="EB279" s="28"/>
      <c r="EC279" s="28"/>
      <c r="ED279" s="28"/>
      <c r="EE279" s="28"/>
      <c r="EF279" s="28"/>
      <c r="EG279" s="28"/>
      <c r="EH279" s="28"/>
      <c r="EI279" s="28"/>
      <c r="EJ279" s="28"/>
      <c r="EK279" s="28"/>
      <c r="EL279" s="28"/>
      <c r="EM279" s="28"/>
      <c r="EN279" s="28"/>
      <c r="EO279" s="28"/>
      <c r="EP279" s="28"/>
      <c r="EQ279" s="28"/>
      <c r="ER279" s="28"/>
      <c r="ES279" s="28"/>
      <c r="ET279" s="28"/>
      <c r="EU279" s="28"/>
      <c r="EV279" s="28"/>
      <c r="EW279" s="28"/>
      <c r="EX279" s="28"/>
      <c r="EY279" s="28"/>
      <c r="EZ279" s="28"/>
      <c r="FA279" s="28"/>
      <c r="FB279" s="28"/>
      <c r="FC279" s="28"/>
      <c r="FD279" s="28"/>
      <c r="FE279" s="28"/>
      <c r="FF279" s="28"/>
      <c r="FG279" s="28"/>
      <c r="FH279" s="28"/>
      <c r="FI279" s="28"/>
      <c r="FJ279" s="28"/>
      <c r="FK279" s="28"/>
      <c r="FL279" s="28"/>
    </row>
    <row r="280" spans="1:168" s="29" customFormat="1" ht="12.75" customHeight="1" x14ac:dyDescent="0.2">
      <c r="A280" s="133">
        <v>539</v>
      </c>
      <c r="B280" s="136" t="s">
        <v>285</v>
      </c>
      <c r="C280" s="137">
        <v>30</v>
      </c>
      <c r="D280" s="138">
        <v>3.98</v>
      </c>
      <c r="E280" s="118">
        <f t="shared" si="8"/>
        <v>7.5619999999999994</v>
      </c>
      <c r="F280" s="118">
        <f t="shared" si="9"/>
        <v>7.7619999999999996</v>
      </c>
      <c r="G280" s="135"/>
      <c r="H280" s="123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  <c r="BN280" s="28"/>
      <c r="BO280" s="28"/>
      <c r="BP280" s="28"/>
      <c r="BQ280" s="28"/>
      <c r="BR280" s="28"/>
      <c r="BS280" s="28"/>
      <c r="BT280" s="28"/>
      <c r="BU280" s="28"/>
      <c r="BV280" s="28"/>
      <c r="BW280" s="28"/>
      <c r="BX280" s="28"/>
      <c r="BY280" s="28"/>
      <c r="BZ280" s="28"/>
      <c r="CA280" s="28"/>
      <c r="CB280" s="28"/>
      <c r="CC280" s="28"/>
      <c r="CD280" s="28"/>
      <c r="CE280" s="28"/>
      <c r="CF280" s="28"/>
      <c r="CG280" s="28"/>
      <c r="CH280" s="28"/>
      <c r="CI280" s="28"/>
      <c r="CJ280" s="28"/>
      <c r="CK280" s="28"/>
      <c r="CL280" s="28"/>
      <c r="CM280" s="28"/>
      <c r="CN280" s="28"/>
      <c r="CO280" s="28"/>
      <c r="CP280" s="28"/>
      <c r="CQ280" s="28"/>
      <c r="CR280" s="28"/>
      <c r="CS280" s="28"/>
      <c r="CT280" s="28"/>
      <c r="CU280" s="28"/>
      <c r="CV280" s="28"/>
      <c r="CW280" s="28"/>
      <c r="CX280" s="28"/>
      <c r="CY280" s="28"/>
      <c r="CZ280" s="28"/>
      <c r="DA280" s="28"/>
      <c r="DB280" s="28"/>
      <c r="DC280" s="28"/>
      <c r="DD280" s="28"/>
      <c r="DE280" s="28"/>
      <c r="DF280" s="28"/>
      <c r="DG280" s="28"/>
      <c r="DH280" s="28"/>
      <c r="DI280" s="28"/>
      <c r="DJ280" s="28"/>
      <c r="DK280" s="28"/>
      <c r="DL280" s="28"/>
      <c r="DM280" s="28"/>
      <c r="DN280" s="28"/>
      <c r="DO280" s="28"/>
      <c r="DP280" s="28"/>
      <c r="DQ280" s="28"/>
      <c r="DR280" s="28"/>
      <c r="DS280" s="28"/>
      <c r="DT280" s="28"/>
      <c r="DU280" s="28"/>
      <c r="DV280" s="28"/>
      <c r="DW280" s="28"/>
      <c r="DX280" s="28"/>
      <c r="DY280" s="28"/>
      <c r="DZ280" s="28"/>
      <c r="EA280" s="28"/>
      <c r="EB280" s="28"/>
      <c r="EC280" s="28"/>
      <c r="ED280" s="28"/>
      <c r="EE280" s="28"/>
      <c r="EF280" s="28"/>
      <c r="EG280" s="28"/>
      <c r="EH280" s="28"/>
      <c r="EI280" s="28"/>
      <c r="EJ280" s="28"/>
      <c r="EK280" s="28"/>
      <c r="EL280" s="28"/>
      <c r="EM280" s="28"/>
      <c r="EN280" s="28"/>
      <c r="EO280" s="28"/>
      <c r="EP280" s="28"/>
      <c r="EQ280" s="28"/>
      <c r="ER280" s="28"/>
      <c r="ES280" s="28"/>
      <c r="ET280" s="28"/>
      <c r="EU280" s="28"/>
      <c r="EV280" s="28"/>
      <c r="EW280" s="28"/>
      <c r="EX280" s="28"/>
      <c r="EY280" s="28"/>
      <c r="EZ280" s="28"/>
      <c r="FA280" s="28"/>
      <c r="FB280" s="28"/>
      <c r="FC280" s="28"/>
      <c r="FD280" s="28"/>
      <c r="FE280" s="28"/>
      <c r="FF280" s="28"/>
      <c r="FG280" s="28"/>
      <c r="FH280" s="28"/>
      <c r="FI280" s="28"/>
      <c r="FJ280" s="28"/>
      <c r="FK280" s="28"/>
      <c r="FL280" s="28"/>
    </row>
    <row r="281" spans="1:168" s="29" customFormat="1" ht="12.75" customHeight="1" x14ac:dyDescent="0.2">
      <c r="A281" s="133">
        <v>541</v>
      </c>
      <c r="B281" s="136" t="s">
        <v>286</v>
      </c>
      <c r="C281" s="137">
        <v>30</v>
      </c>
      <c r="D281" s="138">
        <v>3.98</v>
      </c>
      <c r="E281" s="118">
        <f t="shared" si="8"/>
        <v>7.5619999999999994</v>
      </c>
      <c r="F281" s="118">
        <f t="shared" si="9"/>
        <v>7.7619999999999996</v>
      </c>
      <c r="G281" s="135"/>
      <c r="H281" s="123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  <c r="BN281" s="28"/>
      <c r="BO281" s="28"/>
      <c r="BP281" s="28"/>
      <c r="BQ281" s="28"/>
      <c r="BR281" s="28"/>
      <c r="BS281" s="28"/>
      <c r="BT281" s="28"/>
      <c r="BU281" s="28"/>
      <c r="BV281" s="28"/>
      <c r="BW281" s="28"/>
      <c r="BX281" s="28"/>
      <c r="BY281" s="28"/>
      <c r="BZ281" s="28"/>
      <c r="CA281" s="28"/>
      <c r="CB281" s="28"/>
      <c r="CC281" s="28"/>
      <c r="CD281" s="28"/>
      <c r="CE281" s="28"/>
      <c r="CF281" s="28"/>
      <c r="CG281" s="28"/>
      <c r="CH281" s="28"/>
      <c r="CI281" s="28"/>
      <c r="CJ281" s="28"/>
      <c r="CK281" s="28"/>
      <c r="CL281" s="28"/>
      <c r="CM281" s="28"/>
      <c r="CN281" s="28"/>
      <c r="CO281" s="28"/>
      <c r="CP281" s="28"/>
      <c r="CQ281" s="28"/>
      <c r="CR281" s="28"/>
      <c r="CS281" s="28"/>
      <c r="CT281" s="28"/>
      <c r="CU281" s="28"/>
      <c r="CV281" s="28"/>
      <c r="CW281" s="28"/>
      <c r="CX281" s="28"/>
      <c r="CY281" s="28"/>
      <c r="CZ281" s="28"/>
      <c r="DA281" s="28"/>
      <c r="DB281" s="28"/>
      <c r="DC281" s="28"/>
      <c r="DD281" s="28"/>
      <c r="DE281" s="28"/>
      <c r="DF281" s="28"/>
      <c r="DG281" s="28"/>
      <c r="DH281" s="28"/>
      <c r="DI281" s="28"/>
      <c r="DJ281" s="28"/>
      <c r="DK281" s="28"/>
      <c r="DL281" s="28"/>
      <c r="DM281" s="28"/>
      <c r="DN281" s="28"/>
      <c r="DO281" s="28"/>
      <c r="DP281" s="28"/>
      <c r="DQ281" s="28"/>
      <c r="DR281" s="28"/>
      <c r="DS281" s="28"/>
      <c r="DT281" s="28"/>
      <c r="DU281" s="28"/>
      <c r="DV281" s="28"/>
      <c r="DW281" s="28"/>
      <c r="DX281" s="28"/>
      <c r="DY281" s="28"/>
      <c r="DZ281" s="28"/>
      <c r="EA281" s="28"/>
      <c r="EB281" s="28"/>
      <c r="EC281" s="28"/>
      <c r="ED281" s="28"/>
      <c r="EE281" s="28"/>
      <c r="EF281" s="28"/>
      <c r="EG281" s="28"/>
      <c r="EH281" s="28"/>
      <c r="EI281" s="28"/>
      <c r="EJ281" s="28"/>
      <c r="EK281" s="28"/>
      <c r="EL281" s="28"/>
      <c r="EM281" s="28"/>
      <c r="EN281" s="28"/>
      <c r="EO281" s="28"/>
      <c r="EP281" s="28"/>
      <c r="EQ281" s="28"/>
      <c r="ER281" s="28"/>
      <c r="ES281" s="28"/>
      <c r="ET281" s="28"/>
      <c r="EU281" s="28"/>
      <c r="EV281" s="28"/>
      <c r="EW281" s="28"/>
      <c r="EX281" s="28"/>
      <c r="EY281" s="28"/>
      <c r="EZ281" s="28"/>
      <c r="FA281" s="28"/>
      <c r="FB281" s="28"/>
      <c r="FC281" s="28"/>
      <c r="FD281" s="28"/>
      <c r="FE281" s="28"/>
      <c r="FF281" s="28"/>
      <c r="FG281" s="28"/>
      <c r="FH281" s="28"/>
      <c r="FI281" s="28"/>
      <c r="FJ281" s="28"/>
      <c r="FK281" s="28"/>
      <c r="FL281" s="28"/>
    </row>
    <row r="282" spans="1:168" s="29" customFormat="1" ht="12.75" customHeight="1" x14ac:dyDescent="0.2">
      <c r="A282" s="133">
        <v>543</v>
      </c>
      <c r="B282" s="136" t="s">
        <v>287</v>
      </c>
      <c r="C282" s="137">
        <v>30</v>
      </c>
      <c r="D282" s="138">
        <v>3.98</v>
      </c>
      <c r="E282" s="118">
        <f t="shared" si="8"/>
        <v>7.5619999999999994</v>
      </c>
      <c r="F282" s="118">
        <f t="shared" si="9"/>
        <v>7.7619999999999996</v>
      </c>
      <c r="G282" s="135"/>
      <c r="H282" s="123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  <c r="BN282" s="28"/>
      <c r="BO282" s="28"/>
      <c r="BP282" s="28"/>
      <c r="BQ282" s="28"/>
      <c r="BR282" s="28"/>
      <c r="BS282" s="28"/>
      <c r="BT282" s="28"/>
      <c r="BU282" s="28"/>
      <c r="BV282" s="28"/>
      <c r="BW282" s="28"/>
      <c r="BX282" s="28"/>
      <c r="BY282" s="28"/>
      <c r="BZ282" s="28"/>
      <c r="CA282" s="28"/>
      <c r="CB282" s="28"/>
      <c r="CC282" s="28"/>
      <c r="CD282" s="28"/>
      <c r="CE282" s="28"/>
      <c r="CF282" s="28"/>
      <c r="CG282" s="28"/>
      <c r="CH282" s="28"/>
      <c r="CI282" s="28"/>
      <c r="CJ282" s="28"/>
      <c r="CK282" s="28"/>
      <c r="CL282" s="28"/>
      <c r="CM282" s="28"/>
      <c r="CN282" s="28"/>
      <c r="CO282" s="28"/>
      <c r="CP282" s="28"/>
      <c r="CQ282" s="28"/>
      <c r="CR282" s="28"/>
      <c r="CS282" s="28"/>
      <c r="CT282" s="28"/>
      <c r="CU282" s="28"/>
      <c r="CV282" s="28"/>
      <c r="CW282" s="28"/>
      <c r="CX282" s="28"/>
      <c r="CY282" s="28"/>
      <c r="CZ282" s="28"/>
      <c r="DA282" s="28"/>
      <c r="DB282" s="28"/>
      <c r="DC282" s="28"/>
      <c r="DD282" s="28"/>
      <c r="DE282" s="28"/>
      <c r="DF282" s="28"/>
      <c r="DG282" s="28"/>
      <c r="DH282" s="28"/>
      <c r="DI282" s="28"/>
      <c r="DJ282" s="28"/>
      <c r="DK282" s="28"/>
      <c r="DL282" s="28"/>
      <c r="DM282" s="28"/>
      <c r="DN282" s="28"/>
      <c r="DO282" s="28"/>
      <c r="DP282" s="28"/>
      <c r="DQ282" s="28"/>
      <c r="DR282" s="28"/>
      <c r="DS282" s="28"/>
      <c r="DT282" s="28"/>
      <c r="DU282" s="28"/>
      <c r="DV282" s="28"/>
      <c r="DW282" s="28"/>
      <c r="DX282" s="28"/>
      <c r="DY282" s="28"/>
      <c r="DZ282" s="28"/>
      <c r="EA282" s="28"/>
      <c r="EB282" s="28"/>
      <c r="EC282" s="28"/>
      <c r="ED282" s="28"/>
      <c r="EE282" s="28"/>
      <c r="EF282" s="28"/>
      <c r="EG282" s="28"/>
      <c r="EH282" s="28"/>
      <c r="EI282" s="28"/>
      <c r="EJ282" s="28"/>
      <c r="EK282" s="28"/>
      <c r="EL282" s="28"/>
      <c r="EM282" s="28"/>
      <c r="EN282" s="28"/>
      <c r="EO282" s="28"/>
      <c r="EP282" s="28"/>
      <c r="EQ282" s="28"/>
      <c r="ER282" s="28"/>
      <c r="ES282" s="28"/>
      <c r="ET282" s="28"/>
      <c r="EU282" s="28"/>
      <c r="EV282" s="28"/>
      <c r="EW282" s="28"/>
      <c r="EX282" s="28"/>
      <c r="EY282" s="28"/>
      <c r="EZ282" s="28"/>
      <c r="FA282" s="28"/>
      <c r="FB282" s="28"/>
      <c r="FC282" s="28"/>
      <c r="FD282" s="28"/>
      <c r="FE282" s="28"/>
      <c r="FF282" s="28"/>
      <c r="FG282" s="28"/>
      <c r="FH282" s="28"/>
      <c r="FI282" s="28"/>
      <c r="FJ282" s="28"/>
      <c r="FK282" s="28"/>
      <c r="FL282" s="28"/>
    </row>
    <row r="283" spans="1:168" s="29" customFormat="1" ht="12.75" customHeight="1" x14ac:dyDescent="0.2">
      <c r="A283" s="133">
        <v>545</v>
      </c>
      <c r="B283" s="136" t="s">
        <v>288</v>
      </c>
      <c r="C283" s="137">
        <v>20</v>
      </c>
      <c r="D283" s="138">
        <v>3.95</v>
      </c>
      <c r="E283" s="118">
        <f t="shared" si="8"/>
        <v>7.5049999999999999</v>
      </c>
      <c r="F283" s="118">
        <f t="shared" si="9"/>
        <v>7.7050000000000001</v>
      </c>
      <c r="G283" s="135"/>
      <c r="H283" s="123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  <c r="BN283" s="28"/>
      <c r="BO283" s="28"/>
      <c r="BP283" s="28"/>
      <c r="BQ283" s="28"/>
      <c r="BR283" s="28"/>
      <c r="BS283" s="28"/>
      <c r="BT283" s="28"/>
      <c r="BU283" s="28"/>
      <c r="BV283" s="28"/>
      <c r="BW283" s="28"/>
      <c r="BX283" s="28"/>
      <c r="BY283" s="28"/>
      <c r="BZ283" s="28"/>
      <c r="CA283" s="28"/>
      <c r="CB283" s="28"/>
      <c r="CC283" s="28"/>
      <c r="CD283" s="28"/>
      <c r="CE283" s="28"/>
      <c r="CF283" s="28"/>
      <c r="CG283" s="28"/>
      <c r="CH283" s="28"/>
      <c r="CI283" s="28"/>
      <c r="CJ283" s="28"/>
      <c r="CK283" s="28"/>
      <c r="CL283" s="28"/>
      <c r="CM283" s="28"/>
      <c r="CN283" s="28"/>
      <c r="CO283" s="28"/>
      <c r="CP283" s="28"/>
      <c r="CQ283" s="28"/>
      <c r="CR283" s="28"/>
      <c r="CS283" s="28"/>
      <c r="CT283" s="28"/>
      <c r="CU283" s="28"/>
      <c r="CV283" s="28"/>
      <c r="CW283" s="28"/>
      <c r="CX283" s="28"/>
      <c r="CY283" s="28"/>
      <c r="CZ283" s="28"/>
      <c r="DA283" s="28"/>
      <c r="DB283" s="28"/>
      <c r="DC283" s="28"/>
      <c r="DD283" s="28"/>
      <c r="DE283" s="28"/>
      <c r="DF283" s="28"/>
      <c r="DG283" s="28"/>
      <c r="DH283" s="28"/>
      <c r="DI283" s="28"/>
      <c r="DJ283" s="28"/>
      <c r="DK283" s="28"/>
      <c r="DL283" s="28"/>
      <c r="DM283" s="28"/>
      <c r="DN283" s="28"/>
      <c r="DO283" s="28"/>
      <c r="DP283" s="28"/>
      <c r="DQ283" s="28"/>
      <c r="DR283" s="28"/>
      <c r="DS283" s="28"/>
      <c r="DT283" s="28"/>
      <c r="DU283" s="28"/>
      <c r="DV283" s="28"/>
      <c r="DW283" s="28"/>
      <c r="DX283" s="28"/>
      <c r="DY283" s="28"/>
      <c r="DZ283" s="28"/>
      <c r="EA283" s="28"/>
      <c r="EB283" s="28"/>
      <c r="EC283" s="28"/>
      <c r="ED283" s="28"/>
      <c r="EE283" s="28"/>
      <c r="EF283" s="28"/>
      <c r="EG283" s="28"/>
      <c r="EH283" s="28"/>
      <c r="EI283" s="28"/>
      <c r="EJ283" s="28"/>
      <c r="EK283" s="28"/>
      <c r="EL283" s="28"/>
      <c r="EM283" s="28"/>
      <c r="EN283" s="28"/>
      <c r="EO283" s="28"/>
      <c r="EP283" s="28"/>
      <c r="EQ283" s="28"/>
      <c r="ER283" s="28"/>
      <c r="ES283" s="28"/>
      <c r="ET283" s="28"/>
      <c r="EU283" s="28"/>
      <c r="EV283" s="28"/>
      <c r="EW283" s="28"/>
      <c r="EX283" s="28"/>
      <c r="EY283" s="28"/>
      <c r="EZ283" s="28"/>
      <c r="FA283" s="28"/>
      <c r="FB283" s="28"/>
      <c r="FC283" s="28"/>
      <c r="FD283" s="28"/>
      <c r="FE283" s="28"/>
      <c r="FF283" s="28"/>
      <c r="FG283" s="28"/>
      <c r="FH283" s="28"/>
      <c r="FI283" s="28"/>
      <c r="FJ283" s="28"/>
      <c r="FK283" s="28"/>
      <c r="FL283" s="28"/>
    </row>
    <row r="284" spans="1:168" s="29" customFormat="1" ht="12.75" customHeight="1" x14ac:dyDescent="0.2">
      <c r="A284" s="133">
        <v>547</v>
      </c>
      <c r="B284" s="136" t="s">
        <v>289</v>
      </c>
      <c r="C284" s="137">
        <v>20</v>
      </c>
      <c r="D284" s="138">
        <v>3.95</v>
      </c>
      <c r="E284" s="118">
        <f t="shared" si="8"/>
        <v>7.5049999999999999</v>
      </c>
      <c r="F284" s="118">
        <f t="shared" si="9"/>
        <v>7.7050000000000001</v>
      </c>
      <c r="G284" s="135"/>
      <c r="H284" s="123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  <c r="BN284" s="28"/>
      <c r="BO284" s="28"/>
      <c r="BP284" s="28"/>
      <c r="BQ284" s="28"/>
      <c r="BR284" s="28"/>
      <c r="BS284" s="28"/>
      <c r="BT284" s="28"/>
      <c r="BU284" s="28"/>
      <c r="BV284" s="28"/>
      <c r="BW284" s="28"/>
      <c r="BX284" s="28"/>
      <c r="BY284" s="28"/>
      <c r="BZ284" s="28"/>
      <c r="CA284" s="28"/>
      <c r="CB284" s="28"/>
      <c r="CC284" s="28"/>
      <c r="CD284" s="28"/>
      <c r="CE284" s="28"/>
      <c r="CF284" s="28"/>
      <c r="CG284" s="28"/>
      <c r="CH284" s="28"/>
      <c r="CI284" s="28"/>
      <c r="CJ284" s="28"/>
      <c r="CK284" s="28"/>
      <c r="CL284" s="28"/>
      <c r="CM284" s="28"/>
      <c r="CN284" s="28"/>
      <c r="CO284" s="28"/>
      <c r="CP284" s="28"/>
      <c r="CQ284" s="28"/>
      <c r="CR284" s="28"/>
      <c r="CS284" s="28"/>
      <c r="CT284" s="28"/>
      <c r="CU284" s="28"/>
      <c r="CV284" s="28"/>
      <c r="CW284" s="28"/>
      <c r="CX284" s="28"/>
      <c r="CY284" s="28"/>
      <c r="CZ284" s="28"/>
      <c r="DA284" s="28"/>
      <c r="DB284" s="28"/>
      <c r="DC284" s="28"/>
      <c r="DD284" s="28"/>
      <c r="DE284" s="28"/>
      <c r="DF284" s="28"/>
      <c r="DG284" s="28"/>
      <c r="DH284" s="28"/>
      <c r="DI284" s="28"/>
      <c r="DJ284" s="28"/>
      <c r="DK284" s="28"/>
      <c r="DL284" s="28"/>
      <c r="DM284" s="28"/>
      <c r="DN284" s="28"/>
      <c r="DO284" s="28"/>
      <c r="DP284" s="28"/>
      <c r="DQ284" s="28"/>
      <c r="DR284" s="28"/>
      <c r="DS284" s="28"/>
      <c r="DT284" s="28"/>
      <c r="DU284" s="28"/>
      <c r="DV284" s="28"/>
      <c r="DW284" s="28"/>
      <c r="DX284" s="28"/>
      <c r="DY284" s="28"/>
      <c r="DZ284" s="28"/>
      <c r="EA284" s="28"/>
      <c r="EB284" s="28"/>
      <c r="EC284" s="28"/>
      <c r="ED284" s="28"/>
      <c r="EE284" s="28"/>
      <c r="EF284" s="28"/>
      <c r="EG284" s="28"/>
      <c r="EH284" s="28"/>
      <c r="EI284" s="28"/>
      <c r="EJ284" s="28"/>
      <c r="EK284" s="28"/>
      <c r="EL284" s="28"/>
      <c r="EM284" s="28"/>
      <c r="EN284" s="28"/>
      <c r="EO284" s="28"/>
      <c r="EP284" s="28"/>
      <c r="EQ284" s="28"/>
      <c r="ER284" s="28"/>
      <c r="ES284" s="28"/>
      <c r="ET284" s="28"/>
      <c r="EU284" s="28"/>
      <c r="EV284" s="28"/>
      <c r="EW284" s="28"/>
      <c r="EX284" s="28"/>
      <c r="EY284" s="28"/>
      <c r="EZ284" s="28"/>
      <c r="FA284" s="28"/>
      <c r="FB284" s="28"/>
      <c r="FC284" s="28"/>
      <c r="FD284" s="28"/>
      <c r="FE284" s="28"/>
      <c r="FF284" s="28"/>
      <c r="FG284" s="28"/>
      <c r="FH284" s="28"/>
      <c r="FI284" s="28"/>
      <c r="FJ284" s="28"/>
      <c r="FK284" s="28"/>
      <c r="FL284" s="28"/>
    </row>
    <row r="285" spans="1:168" s="29" customFormat="1" ht="12.75" customHeight="1" x14ac:dyDescent="0.2">
      <c r="A285" s="133">
        <v>549</v>
      </c>
      <c r="B285" s="136" t="s">
        <v>290</v>
      </c>
      <c r="C285" s="137">
        <v>20</v>
      </c>
      <c r="D285" s="138">
        <v>3.95</v>
      </c>
      <c r="E285" s="118">
        <f t="shared" si="8"/>
        <v>7.5049999999999999</v>
      </c>
      <c r="F285" s="118">
        <f t="shared" si="9"/>
        <v>7.7050000000000001</v>
      </c>
      <c r="G285" s="135"/>
      <c r="H285" s="123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  <c r="BN285" s="28"/>
      <c r="BO285" s="28"/>
      <c r="BP285" s="28"/>
      <c r="BQ285" s="28"/>
      <c r="BR285" s="28"/>
      <c r="BS285" s="28"/>
      <c r="BT285" s="28"/>
      <c r="BU285" s="28"/>
      <c r="BV285" s="28"/>
      <c r="BW285" s="28"/>
      <c r="BX285" s="28"/>
      <c r="BY285" s="28"/>
      <c r="BZ285" s="28"/>
      <c r="CA285" s="28"/>
      <c r="CB285" s="28"/>
      <c r="CC285" s="28"/>
      <c r="CD285" s="28"/>
      <c r="CE285" s="28"/>
      <c r="CF285" s="28"/>
      <c r="CG285" s="28"/>
      <c r="CH285" s="28"/>
      <c r="CI285" s="28"/>
      <c r="CJ285" s="28"/>
      <c r="CK285" s="28"/>
      <c r="CL285" s="28"/>
      <c r="CM285" s="28"/>
      <c r="CN285" s="28"/>
      <c r="CO285" s="28"/>
      <c r="CP285" s="28"/>
      <c r="CQ285" s="28"/>
      <c r="CR285" s="28"/>
      <c r="CS285" s="28"/>
      <c r="CT285" s="28"/>
      <c r="CU285" s="28"/>
      <c r="CV285" s="28"/>
      <c r="CW285" s="28"/>
      <c r="CX285" s="28"/>
      <c r="CY285" s="28"/>
      <c r="CZ285" s="28"/>
      <c r="DA285" s="28"/>
      <c r="DB285" s="28"/>
      <c r="DC285" s="28"/>
      <c r="DD285" s="28"/>
      <c r="DE285" s="28"/>
      <c r="DF285" s="28"/>
      <c r="DG285" s="28"/>
      <c r="DH285" s="28"/>
      <c r="DI285" s="28"/>
      <c r="DJ285" s="28"/>
      <c r="DK285" s="28"/>
      <c r="DL285" s="28"/>
      <c r="DM285" s="28"/>
      <c r="DN285" s="28"/>
      <c r="DO285" s="28"/>
      <c r="DP285" s="28"/>
      <c r="DQ285" s="28"/>
      <c r="DR285" s="28"/>
      <c r="DS285" s="28"/>
      <c r="DT285" s="28"/>
      <c r="DU285" s="28"/>
      <c r="DV285" s="28"/>
      <c r="DW285" s="28"/>
      <c r="DX285" s="28"/>
      <c r="DY285" s="28"/>
      <c r="DZ285" s="28"/>
      <c r="EA285" s="28"/>
      <c r="EB285" s="28"/>
      <c r="EC285" s="28"/>
      <c r="ED285" s="28"/>
      <c r="EE285" s="28"/>
      <c r="EF285" s="28"/>
      <c r="EG285" s="28"/>
      <c r="EH285" s="28"/>
      <c r="EI285" s="28"/>
      <c r="EJ285" s="28"/>
      <c r="EK285" s="28"/>
      <c r="EL285" s="28"/>
      <c r="EM285" s="28"/>
      <c r="EN285" s="28"/>
      <c r="EO285" s="28"/>
      <c r="EP285" s="28"/>
      <c r="EQ285" s="28"/>
      <c r="ER285" s="28"/>
      <c r="ES285" s="28"/>
      <c r="ET285" s="28"/>
      <c r="EU285" s="28"/>
      <c r="EV285" s="28"/>
      <c r="EW285" s="28"/>
      <c r="EX285" s="28"/>
      <c r="EY285" s="28"/>
      <c r="EZ285" s="28"/>
      <c r="FA285" s="28"/>
      <c r="FB285" s="28"/>
      <c r="FC285" s="28"/>
      <c r="FD285" s="28"/>
      <c r="FE285" s="28"/>
      <c r="FF285" s="28"/>
      <c r="FG285" s="28"/>
      <c r="FH285" s="28"/>
      <c r="FI285" s="28"/>
      <c r="FJ285" s="28"/>
      <c r="FK285" s="28"/>
      <c r="FL285" s="28"/>
    </row>
    <row r="286" spans="1:168" s="29" customFormat="1" ht="12.75" customHeight="1" x14ac:dyDescent="0.2">
      <c r="A286" s="133">
        <v>551</v>
      </c>
      <c r="B286" s="136" t="s">
        <v>291</v>
      </c>
      <c r="C286" s="137">
        <v>20</v>
      </c>
      <c r="D286" s="138">
        <v>3.95</v>
      </c>
      <c r="E286" s="118">
        <f t="shared" si="8"/>
        <v>7.5049999999999999</v>
      </c>
      <c r="F286" s="118">
        <f t="shared" si="9"/>
        <v>7.7050000000000001</v>
      </c>
      <c r="G286" s="135"/>
      <c r="H286" s="123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  <c r="BN286" s="28"/>
      <c r="BO286" s="28"/>
      <c r="BP286" s="28"/>
      <c r="BQ286" s="28"/>
      <c r="BR286" s="28"/>
      <c r="BS286" s="28"/>
      <c r="BT286" s="28"/>
      <c r="BU286" s="28"/>
      <c r="BV286" s="28"/>
      <c r="BW286" s="28"/>
      <c r="BX286" s="28"/>
      <c r="BY286" s="28"/>
      <c r="BZ286" s="28"/>
      <c r="CA286" s="28"/>
      <c r="CB286" s="28"/>
      <c r="CC286" s="28"/>
      <c r="CD286" s="28"/>
      <c r="CE286" s="28"/>
      <c r="CF286" s="28"/>
      <c r="CG286" s="28"/>
      <c r="CH286" s="28"/>
      <c r="CI286" s="28"/>
      <c r="CJ286" s="28"/>
      <c r="CK286" s="28"/>
      <c r="CL286" s="28"/>
      <c r="CM286" s="28"/>
      <c r="CN286" s="28"/>
      <c r="CO286" s="28"/>
      <c r="CP286" s="28"/>
      <c r="CQ286" s="28"/>
      <c r="CR286" s="28"/>
      <c r="CS286" s="28"/>
      <c r="CT286" s="28"/>
      <c r="CU286" s="28"/>
      <c r="CV286" s="28"/>
      <c r="CW286" s="28"/>
      <c r="CX286" s="28"/>
      <c r="CY286" s="28"/>
      <c r="CZ286" s="28"/>
      <c r="DA286" s="28"/>
      <c r="DB286" s="28"/>
      <c r="DC286" s="28"/>
      <c r="DD286" s="28"/>
      <c r="DE286" s="28"/>
      <c r="DF286" s="28"/>
      <c r="DG286" s="28"/>
      <c r="DH286" s="28"/>
      <c r="DI286" s="28"/>
      <c r="DJ286" s="28"/>
      <c r="DK286" s="28"/>
      <c r="DL286" s="28"/>
      <c r="DM286" s="28"/>
      <c r="DN286" s="28"/>
      <c r="DO286" s="28"/>
      <c r="DP286" s="28"/>
      <c r="DQ286" s="28"/>
      <c r="DR286" s="28"/>
      <c r="DS286" s="28"/>
      <c r="DT286" s="28"/>
      <c r="DU286" s="28"/>
      <c r="DV286" s="28"/>
      <c r="DW286" s="28"/>
      <c r="DX286" s="28"/>
      <c r="DY286" s="28"/>
      <c r="DZ286" s="28"/>
      <c r="EA286" s="28"/>
      <c r="EB286" s="28"/>
      <c r="EC286" s="28"/>
      <c r="ED286" s="28"/>
      <c r="EE286" s="28"/>
      <c r="EF286" s="28"/>
      <c r="EG286" s="28"/>
      <c r="EH286" s="28"/>
      <c r="EI286" s="28"/>
      <c r="EJ286" s="28"/>
      <c r="EK286" s="28"/>
      <c r="EL286" s="28"/>
      <c r="EM286" s="28"/>
      <c r="EN286" s="28"/>
      <c r="EO286" s="28"/>
      <c r="EP286" s="28"/>
      <c r="EQ286" s="28"/>
      <c r="ER286" s="28"/>
      <c r="ES286" s="28"/>
      <c r="ET286" s="28"/>
      <c r="EU286" s="28"/>
      <c r="EV286" s="28"/>
      <c r="EW286" s="28"/>
      <c r="EX286" s="28"/>
      <c r="EY286" s="28"/>
      <c r="EZ286" s="28"/>
      <c r="FA286" s="28"/>
      <c r="FB286" s="28"/>
      <c r="FC286" s="28"/>
      <c r="FD286" s="28"/>
      <c r="FE286" s="28"/>
      <c r="FF286" s="28"/>
      <c r="FG286" s="28"/>
      <c r="FH286" s="28"/>
      <c r="FI286" s="28"/>
      <c r="FJ286" s="28"/>
      <c r="FK286" s="28"/>
      <c r="FL286" s="28"/>
    </row>
    <row r="287" spans="1:168" s="29" customFormat="1" ht="12.75" customHeight="1" x14ac:dyDescent="0.2">
      <c r="A287" s="133">
        <v>553</v>
      </c>
      <c r="B287" s="136" t="s">
        <v>292</v>
      </c>
      <c r="C287" s="137">
        <v>20</v>
      </c>
      <c r="D287" s="138">
        <v>2.91</v>
      </c>
      <c r="E287" s="118">
        <f t="shared" si="8"/>
        <v>5.5289999999999999</v>
      </c>
      <c r="F287" s="118">
        <f t="shared" si="9"/>
        <v>5.7290000000000001</v>
      </c>
      <c r="G287" s="135"/>
      <c r="H287" s="124"/>
    </row>
    <row r="288" spans="1:168" s="29" customFormat="1" ht="12.75" customHeight="1" x14ac:dyDescent="0.2">
      <c r="A288" s="133">
        <v>555</v>
      </c>
      <c r="B288" s="136" t="s">
        <v>292</v>
      </c>
      <c r="C288" s="137">
        <v>30</v>
      </c>
      <c r="D288" s="138">
        <v>3.57</v>
      </c>
      <c r="E288" s="118">
        <f t="shared" si="8"/>
        <v>6.7829999999999995</v>
      </c>
      <c r="F288" s="118">
        <f t="shared" si="9"/>
        <v>6.9829999999999997</v>
      </c>
      <c r="G288" s="135"/>
      <c r="H288" s="124"/>
    </row>
    <row r="289" spans="1:168" s="29" customFormat="1" ht="12.75" customHeight="1" x14ac:dyDescent="0.2">
      <c r="A289" s="133">
        <v>557</v>
      </c>
      <c r="B289" s="136" t="s">
        <v>293</v>
      </c>
      <c r="C289" s="137">
        <v>20</v>
      </c>
      <c r="D289" s="138">
        <v>1.27</v>
      </c>
      <c r="E289" s="118">
        <f t="shared" si="8"/>
        <v>2.4129999999999998</v>
      </c>
      <c r="F289" s="118">
        <f t="shared" si="9"/>
        <v>2.613</v>
      </c>
      <c r="G289" s="135"/>
      <c r="H289" s="124"/>
    </row>
    <row r="290" spans="1:168" s="29" customFormat="1" ht="12.75" customHeight="1" x14ac:dyDescent="0.2">
      <c r="A290" s="133">
        <v>559</v>
      </c>
      <c r="B290" s="136" t="s">
        <v>294</v>
      </c>
      <c r="C290" s="137">
        <v>20</v>
      </c>
      <c r="D290" s="138">
        <v>1.7</v>
      </c>
      <c r="E290" s="118">
        <f t="shared" si="8"/>
        <v>3.23</v>
      </c>
      <c r="F290" s="118">
        <f t="shared" si="9"/>
        <v>3.43</v>
      </c>
      <c r="G290" s="135"/>
      <c r="H290" s="124"/>
    </row>
    <row r="291" spans="1:168" s="29" customFormat="1" ht="12.75" customHeight="1" x14ac:dyDescent="0.2">
      <c r="A291" s="133">
        <v>561</v>
      </c>
      <c r="B291" s="136" t="s">
        <v>295</v>
      </c>
      <c r="C291" s="137">
        <v>25</v>
      </c>
      <c r="D291" s="138">
        <v>5.55</v>
      </c>
      <c r="E291" s="118">
        <f t="shared" si="8"/>
        <v>10.545</v>
      </c>
      <c r="F291" s="118">
        <f t="shared" si="9"/>
        <v>10.744999999999999</v>
      </c>
      <c r="G291" s="135"/>
      <c r="H291" s="124"/>
    </row>
    <row r="292" spans="1:168" s="29" customFormat="1" ht="12.75" customHeight="1" x14ac:dyDescent="0.2">
      <c r="A292" s="133">
        <v>575</v>
      </c>
      <c r="B292" s="136" t="s">
        <v>296</v>
      </c>
      <c r="C292" s="137">
        <v>20</v>
      </c>
      <c r="D292" s="138">
        <v>2.0099999999999998</v>
      </c>
      <c r="E292" s="118">
        <f t="shared" si="8"/>
        <v>3.8189999999999995</v>
      </c>
      <c r="F292" s="118">
        <f t="shared" si="9"/>
        <v>4.0189999999999992</v>
      </c>
      <c r="G292" s="135"/>
      <c r="H292" s="123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  <c r="BN292" s="28"/>
      <c r="BO292" s="28"/>
      <c r="BP292" s="28"/>
      <c r="BQ292" s="28"/>
      <c r="BR292" s="28"/>
      <c r="BS292" s="28"/>
      <c r="BT292" s="28"/>
      <c r="BU292" s="28"/>
      <c r="BV292" s="28"/>
      <c r="BW292" s="28"/>
      <c r="BX292" s="28"/>
      <c r="BY292" s="28"/>
      <c r="BZ292" s="28"/>
      <c r="CA292" s="28"/>
      <c r="CB292" s="28"/>
      <c r="CC292" s="28"/>
      <c r="CD292" s="28"/>
      <c r="CE292" s="28"/>
      <c r="CF292" s="28"/>
      <c r="CG292" s="28"/>
      <c r="CH292" s="28"/>
      <c r="CI292" s="28"/>
      <c r="CJ292" s="28"/>
      <c r="CK292" s="28"/>
      <c r="CL292" s="28"/>
      <c r="CM292" s="28"/>
      <c r="CN292" s="28"/>
      <c r="CO292" s="28"/>
      <c r="CP292" s="28"/>
      <c r="CQ292" s="28"/>
      <c r="CR292" s="28"/>
      <c r="CS292" s="28"/>
      <c r="CT292" s="28"/>
      <c r="CU292" s="28"/>
      <c r="CV292" s="28"/>
      <c r="CW292" s="28"/>
      <c r="CX292" s="28"/>
      <c r="CY292" s="28"/>
      <c r="CZ292" s="28"/>
      <c r="DA292" s="28"/>
      <c r="DB292" s="28"/>
      <c r="DC292" s="28"/>
      <c r="DD292" s="28"/>
      <c r="DE292" s="28"/>
      <c r="DF292" s="28"/>
      <c r="DG292" s="28"/>
      <c r="DH292" s="28"/>
      <c r="DI292" s="28"/>
      <c r="DJ292" s="28"/>
      <c r="DK292" s="28"/>
      <c r="DL292" s="28"/>
      <c r="DM292" s="28"/>
      <c r="DN292" s="28"/>
      <c r="DO292" s="28"/>
      <c r="DP292" s="28"/>
      <c r="DQ292" s="28"/>
      <c r="DR292" s="28"/>
      <c r="DS292" s="28"/>
      <c r="DT292" s="28"/>
      <c r="DU292" s="28"/>
      <c r="DV292" s="28"/>
      <c r="DW292" s="28"/>
      <c r="DX292" s="28"/>
      <c r="DY292" s="28"/>
      <c r="DZ292" s="28"/>
      <c r="EA292" s="28"/>
      <c r="EB292" s="28"/>
      <c r="EC292" s="28"/>
      <c r="ED292" s="28"/>
      <c r="EE292" s="28"/>
      <c r="EF292" s="28"/>
      <c r="EG292" s="28"/>
      <c r="EH292" s="28"/>
      <c r="EI292" s="28"/>
      <c r="EJ292" s="28"/>
      <c r="EK292" s="28"/>
      <c r="EL292" s="28"/>
      <c r="EM292" s="28"/>
      <c r="EN292" s="28"/>
      <c r="EO292" s="28"/>
      <c r="EP292" s="28"/>
      <c r="EQ292" s="28"/>
      <c r="ER292" s="28"/>
      <c r="ES292" s="28"/>
      <c r="ET292" s="28"/>
      <c r="EU292" s="28"/>
      <c r="EV292" s="28"/>
      <c r="EW292" s="28"/>
      <c r="EX292" s="28"/>
      <c r="EY292" s="28"/>
      <c r="EZ292" s="28"/>
      <c r="FA292" s="28"/>
      <c r="FB292" s="28"/>
      <c r="FC292" s="28"/>
      <c r="FD292" s="28"/>
      <c r="FE292" s="28"/>
      <c r="FF292" s="28"/>
      <c r="FG292" s="28"/>
      <c r="FH292" s="28"/>
      <c r="FI292" s="28"/>
      <c r="FJ292" s="28"/>
      <c r="FK292" s="28"/>
      <c r="FL292" s="28"/>
    </row>
    <row r="293" spans="1:168" s="29" customFormat="1" ht="12.75" customHeight="1" x14ac:dyDescent="0.2">
      <c r="A293" s="133">
        <v>577</v>
      </c>
      <c r="B293" s="136" t="s">
        <v>297</v>
      </c>
      <c r="C293" s="137">
        <v>20</v>
      </c>
      <c r="D293" s="138">
        <v>2.0099999999999998</v>
      </c>
      <c r="E293" s="118">
        <f t="shared" si="8"/>
        <v>3.8189999999999995</v>
      </c>
      <c r="F293" s="118">
        <f t="shared" si="9"/>
        <v>4.0189999999999992</v>
      </c>
      <c r="G293" s="135"/>
      <c r="H293" s="123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  <c r="BN293" s="28"/>
      <c r="BO293" s="28"/>
      <c r="BP293" s="28"/>
      <c r="BQ293" s="28"/>
      <c r="BR293" s="28"/>
      <c r="BS293" s="28"/>
      <c r="BT293" s="28"/>
      <c r="BU293" s="28"/>
      <c r="BV293" s="28"/>
      <c r="BW293" s="28"/>
      <c r="BX293" s="28"/>
      <c r="BY293" s="28"/>
      <c r="BZ293" s="28"/>
      <c r="CA293" s="28"/>
      <c r="CB293" s="28"/>
      <c r="CC293" s="28"/>
      <c r="CD293" s="28"/>
      <c r="CE293" s="28"/>
      <c r="CF293" s="28"/>
      <c r="CG293" s="28"/>
      <c r="CH293" s="28"/>
      <c r="CI293" s="28"/>
      <c r="CJ293" s="28"/>
      <c r="CK293" s="28"/>
      <c r="CL293" s="28"/>
      <c r="CM293" s="28"/>
      <c r="CN293" s="28"/>
      <c r="CO293" s="28"/>
      <c r="CP293" s="28"/>
      <c r="CQ293" s="28"/>
      <c r="CR293" s="28"/>
      <c r="CS293" s="28"/>
      <c r="CT293" s="28"/>
      <c r="CU293" s="28"/>
      <c r="CV293" s="28"/>
      <c r="CW293" s="28"/>
      <c r="CX293" s="28"/>
      <c r="CY293" s="28"/>
      <c r="CZ293" s="28"/>
      <c r="DA293" s="28"/>
      <c r="DB293" s="28"/>
      <c r="DC293" s="28"/>
      <c r="DD293" s="28"/>
      <c r="DE293" s="28"/>
      <c r="DF293" s="28"/>
      <c r="DG293" s="28"/>
      <c r="DH293" s="28"/>
      <c r="DI293" s="28"/>
      <c r="DJ293" s="28"/>
      <c r="DK293" s="28"/>
      <c r="DL293" s="28"/>
      <c r="DM293" s="28"/>
      <c r="DN293" s="28"/>
      <c r="DO293" s="28"/>
      <c r="DP293" s="28"/>
      <c r="DQ293" s="28"/>
      <c r="DR293" s="28"/>
      <c r="DS293" s="28"/>
      <c r="DT293" s="28"/>
      <c r="DU293" s="28"/>
      <c r="DV293" s="28"/>
      <c r="DW293" s="28"/>
      <c r="DX293" s="28"/>
      <c r="DY293" s="28"/>
      <c r="DZ293" s="28"/>
      <c r="EA293" s="28"/>
      <c r="EB293" s="28"/>
      <c r="EC293" s="28"/>
      <c r="ED293" s="28"/>
      <c r="EE293" s="28"/>
      <c r="EF293" s="28"/>
      <c r="EG293" s="28"/>
      <c r="EH293" s="28"/>
      <c r="EI293" s="28"/>
      <c r="EJ293" s="28"/>
      <c r="EK293" s="28"/>
      <c r="EL293" s="28"/>
      <c r="EM293" s="28"/>
      <c r="EN293" s="28"/>
      <c r="EO293" s="28"/>
      <c r="EP293" s="28"/>
      <c r="EQ293" s="28"/>
      <c r="ER293" s="28"/>
      <c r="ES293" s="28"/>
      <c r="ET293" s="28"/>
      <c r="EU293" s="28"/>
      <c r="EV293" s="28"/>
      <c r="EW293" s="28"/>
      <c r="EX293" s="28"/>
      <c r="EY293" s="28"/>
      <c r="EZ293" s="28"/>
      <c r="FA293" s="28"/>
      <c r="FB293" s="28"/>
      <c r="FC293" s="28"/>
      <c r="FD293" s="28"/>
      <c r="FE293" s="28"/>
      <c r="FF293" s="28"/>
      <c r="FG293" s="28"/>
      <c r="FH293" s="28"/>
      <c r="FI293" s="28"/>
      <c r="FJ293" s="28"/>
      <c r="FK293" s="28"/>
      <c r="FL293" s="28"/>
    </row>
    <row r="294" spans="1:168" s="29" customFormat="1" ht="12.75" customHeight="1" x14ac:dyDescent="0.2">
      <c r="A294" s="133">
        <v>579</v>
      </c>
      <c r="B294" s="136" t="s">
        <v>298</v>
      </c>
      <c r="C294" s="137">
        <v>20</v>
      </c>
      <c r="D294" s="138">
        <v>2.0099999999999998</v>
      </c>
      <c r="E294" s="118">
        <f t="shared" si="8"/>
        <v>3.8189999999999995</v>
      </c>
      <c r="F294" s="118">
        <f t="shared" si="9"/>
        <v>4.0189999999999992</v>
      </c>
      <c r="G294" s="135"/>
      <c r="H294" s="123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  <c r="BN294" s="28"/>
      <c r="BO294" s="28"/>
      <c r="BP294" s="28"/>
      <c r="BQ294" s="28"/>
      <c r="BR294" s="28"/>
      <c r="BS294" s="28"/>
      <c r="BT294" s="28"/>
      <c r="BU294" s="28"/>
      <c r="BV294" s="28"/>
      <c r="BW294" s="28"/>
      <c r="BX294" s="28"/>
      <c r="BY294" s="28"/>
      <c r="BZ294" s="28"/>
      <c r="CA294" s="28"/>
      <c r="CB294" s="28"/>
      <c r="CC294" s="28"/>
      <c r="CD294" s="28"/>
      <c r="CE294" s="28"/>
      <c r="CF294" s="28"/>
      <c r="CG294" s="28"/>
      <c r="CH294" s="28"/>
      <c r="CI294" s="28"/>
      <c r="CJ294" s="28"/>
      <c r="CK294" s="28"/>
      <c r="CL294" s="28"/>
      <c r="CM294" s="28"/>
      <c r="CN294" s="28"/>
      <c r="CO294" s="28"/>
      <c r="CP294" s="28"/>
      <c r="CQ294" s="28"/>
      <c r="CR294" s="28"/>
      <c r="CS294" s="28"/>
      <c r="CT294" s="28"/>
      <c r="CU294" s="28"/>
      <c r="CV294" s="28"/>
      <c r="CW294" s="28"/>
      <c r="CX294" s="28"/>
      <c r="CY294" s="28"/>
      <c r="CZ294" s="28"/>
      <c r="DA294" s="28"/>
      <c r="DB294" s="28"/>
      <c r="DC294" s="28"/>
      <c r="DD294" s="28"/>
      <c r="DE294" s="28"/>
      <c r="DF294" s="28"/>
      <c r="DG294" s="28"/>
      <c r="DH294" s="28"/>
      <c r="DI294" s="28"/>
      <c r="DJ294" s="28"/>
      <c r="DK294" s="28"/>
      <c r="DL294" s="28"/>
      <c r="DM294" s="28"/>
      <c r="DN294" s="28"/>
      <c r="DO294" s="28"/>
      <c r="DP294" s="28"/>
      <c r="DQ294" s="28"/>
      <c r="DR294" s="28"/>
      <c r="DS294" s="28"/>
      <c r="DT294" s="28"/>
      <c r="DU294" s="28"/>
      <c r="DV294" s="28"/>
      <c r="DW294" s="28"/>
      <c r="DX294" s="28"/>
      <c r="DY294" s="28"/>
      <c r="DZ294" s="28"/>
      <c r="EA294" s="28"/>
      <c r="EB294" s="28"/>
      <c r="EC294" s="28"/>
      <c r="ED294" s="28"/>
      <c r="EE294" s="28"/>
      <c r="EF294" s="28"/>
      <c r="EG294" s="28"/>
      <c r="EH294" s="28"/>
      <c r="EI294" s="28"/>
      <c r="EJ294" s="28"/>
      <c r="EK294" s="28"/>
      <c r="EL294" s="28"/>
      <c r="EM294" s="28"/>
      <c r="EN294" s="28"/>
      <c r="EO294" s="28"/>
      <c r="EP294" s="28"/>
      <c r="EQ294" s="28"/>
      <c r="ER294" s="28"/>
      <c r="ES294" s="28"/>
      <c r="ET294" s="28"/>
      <c r="EU294" s="28"/>
      <c r="EV294" s="28"/>
      <c r="EW294" s="28"/>
      <c r="EX294" s="28"/>
      <c r="EY294" s="28"/>
      <c r="EZ294" s="28"/>
      <c r="FA294" s="28"/>
      <c r="FB294" s="28"/>
      <c r="FC294" s="28"/>
      <c r="FD294" s="28"/>
      <c r="FE294" s="28"/>
      <c r="FF294" s="28"/>
      <c r="FG294" s="28"/>
      <c r="FH294" s="28"/>
      <c r="FI294" s="28"/>
      <c r="FJ294" s="28"/>
      <c r="FK294" s="28"/>
      <c r="FL294" s="28"/>
    </row>
    <row r="295" spans="1:168" s="29" customFormat="1" ht="12.75" customHeight="1" x14ac:dyDescent="0.2">
      <c r="A295" s="133">
        <v>627</v>
      </c>
      <c r="B295" s="136" t="s">
        <v>299</v>
      </c>
      <c r="C295" s="137">
        <v>15</v>
      </c>
      <c r="D295" s="138">
        <v>2.3199999999999998</v>
      </c>
      <c r="E295" s="118">
        <f t="shared" si="8"/>
        <v>4.4079999999999995</v>
      </c>
      <c r="F295" s="118">
        <f t="shared" si="9"/>
        <v>4.6079999999999997</v>
      </c>
      <c r="G295" s="135"/>
      <c r="H295" s="123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  <c r="BN295" s="28"/>
      <c r="BO295" s="28"/>
      <c r="BP295" s="28"/>
      <c r="BQ295" s="28"/>
      <c r="BR295" s="28"/>
      <c r="BS295" s="28"/>
      <c r="BT295" s="28"/>
      <c r="BU295" s="28"/>
      <c r="BV295" s="28"/>
      <c r="BW295" s="28"/>
      <c r="BX295" s="28"/>
      <c r="BY295" s="28"/>
      <c r="BZ295" s="28"/>
      <c r="CA295" s="28"/>
      <c r="CB295" s="28"/>
      <c r="CC295" s="28"/>
      <c r="CD295" s="28"/>
      <c r="CE295" s="28"/>
      <c r="CF295" s="28"/>
      <c r="CG295" s="28"/>
      <c r="CH295" s="28"/>
      <c r="CI295" s="28"/>
      <c r="CJ295" s="28"/>
      <c r="CK295" s="28"/>
      <c r="CL295" s="28"/>
      <c r="CM295" s="28"/>
      <c r="CN295" s="28"/>
      <c r="CO295" s="28"/>
      <c r="CP295" s="28"/>
      <c r="CQ295" s="28"/>
      <c r="CR295" s="28"/>
      <c r="CS295" s="28"/>
      <c r="CT295" s="28"/>
      <c r="CU295" s="28"/>
      <c r="CV295" s="28"/>
      <c r="CW295" s="28"/>
      <c r="CX295" s="28"/>
      <c r="CY295" s="28"/>
      <c r="CZ295" s="28"/>
      <c r="DA295" s="28"/>
      <c r="DB295" s="28"/>
      <c r="DC295" s="28"/>
      <c r="DD295" s="28"/>
      <c r="DE295" s="28"/>
      <c r="DF295" s="28"/>
      <c r="DG295" s="28"/>
      <c r="DH295" s="28"/>
      <c r="DI295" s="28"/>
      <c r="DJ295" s="28"/>
      <c r="DK295" s="28"/>
      <c r="DL295" s="28"/>
      <c r="DM295" s="28"/>
      <c r="DN295" s="28"/>
      <c r="DO295" s="28"/>
      <c r="DP295" s="28"/>
      <c r="DQ295" s="28"/>
      <c r="DR295" s="28"/>
      <c r="DS295" s="28"/>
      <c r="DT295" s="28"/>
      <c r="DU295" s="28"/>
      <c r="DV295" s="28"/>
      <c r="DW295" s="28"/>
      <c r="DX295" s="28"/>
      <c r="DY295" s="28"/>
      <c r="DZ295" s="28"/>
      <c r="EA295" s="28"/>
      <c r="EB295" s="28"/>
      <c r="EC295" s="28"/>
      <c r="ED295" s="28"/>
      <c r="EE295" s="28"/>
      <c r="EF295" s="28"/>
      <c r="EG295" s="28"/>
      <c r="EH295" s="28"/>
      <c r="EI295" s="28"/>
      <c r="EJ295" s="28"/>
      <c r="EK295" s="28"/>
      <c r="EL295" s="28"/>
      <c r="EM295" s="28"/>
      <c r="EN295" s="28"/>
      <c r="EO295" s="28"/>
      <c r="EP295" s="28"/>
      <c r="EQ295" s="28"/>
      <c r="ER295" s="28"/>
      <c r="ES295" s="28"/>
      <c r="ET295" s="28"/>
      <c r="EU295" s="28"/>
      <c r="EV295" s="28"/>
      <c r="EW295" s="28"/>
      <c r="EX295" s="28"/>
      <c r="EY295" s="28"/>
      <c r="EZ295" s="28"/>
      <c r="FA295" s="28"/>
      <c r="FB295" s="28"/>
      <c r="FC295" s="28"/>
      <c r="FD295" s="28"/>
      <c r="FE295" s="28"/>
      <c r="FF295" s="28"/>
      <c r="FG295" s="28"/>
      <c r="FH295" s="28"/>
      <c r="FI295" s="28"/>
      <c r="FJ295" s="28"/>
      <c r="FK295" s="28"/>
      <c r="FL295" s="28"/>
    </row>
    <row r="296" spans="1:168" s="29" customFormat="1" ht="12.75" customHeight="1" x14ac:dyDescent="0.2">
      <c r="A296" s="133">
        <v>628</v>
      </c>
      <c r="B296" s="136" t="s">
        <v>300</v>
      </c>
      <c r="C296" s="137">
        <v>10</v>
      </c>
      <c r="D296" s="138">
        <v>5.12</v>
      </c>
      <c r="E296" s="118">
        <f t="shared" si="8"/>
        <v>9.7279999999999998</v>
      </c>
      <c r="F296" s="118">
        <f t="shared" si="9"/>
        <v>9.927999999999999</v>
      </c>
      <c r="G296" s="135"/>
      <c r="H296" s="123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  <c r="BN296" s="28"/>
      <c r="BO296" s="28"/>
      <c r="BP296" s="28"/>
      <c r="BQ296" s="28"/>
      <c r="BR296" s="28"/>
      <c r="BS296" s="28"/>
      <c r="BT296" s="28"/>
      <c r="BU296" s="28"/>
      <c r="BV296" s="28"/>
      <c r="BW296" s="28"/>
      <c r="BX296" s="28"/>
      <c r="BY296" s="28"/>
      <c r="BZ296" s="28"/>
      <c r="CA296" s="28"/>
      <c r="CB296" s="28"/>
      <c r="CC296" s="28"/>
      <c r="CD296" s="28"/>
      <c r="CE296" s="28"/>
      <c r="CF296" s="28"/>
      <c r="CG296" s="28"/>
      <c r="CH296" s="28"/>
      <c r="CI296" s="28"/>
      <c r="CJ296" s="28"/>
      <c r="CK296" s="28"/>
      <c r="CL296" s="28"/>
      <c r="CM296" s="28"/>
      <c r="CN296" s="28"/>
      <c r="CO296" s="28"/>
      <c r="CP296" s="28"/>
      <c r="CQ296" s="28"/>
      <c r="CR296" s="28"/>
      <c r="CS296" s="28"/>
      <c r="CT296" s="28"/>
      <c r="CU296" s="28"/>
      <c r="CV296" s="28"/>
      <c r="CW296" s="28"/>
      <c r="CX296" s="28"/>
      <c r="CY296" s="28"/>
      <c r="CZ296" s="28"/>
      <c r="DA296" s="28"/>
      <c r="DB296" s="28"/>
      <c r="DC296" s="28"/>
      <c r="DD296" s="28"/>
      <c r="DE296" s="28"/>
      <c r="DF296" s="28"/>
      <c r="DG296" s="28"/>
      <c r="DH296" s="28"/>
      <c r="DI296" s="28"/>
      <c r="DJ296" s="28"/>
      <c r="DK296" s="28"/>
      <c r="DL296" s="28"/>
      <c r="DM296" s="28"/>
      <c r="DN296" s="28"/>
      <c r="DO296" s="28"/>
      <c r="DP296" s="28"/>
      <c r="DQ296" s="28"/>
      <c r="DR296" s="28"/>
      <c r="DS296" s="28"/>
      <c r="DT296" s="28"/>
      <c r="DU296" s="28"/>
      <c r="DV296" s="28"/>
      <c r="DW296" s="28"/>
      <c r="DX296" s="28"/>
      <c r="DY296" s="28"/>
      <c r="DZ296" s="28"/>
      <c r="EA296" s="28"/>
      <c r="EB296" s="28"/>
      <c r="EC296" s="28"/>
      <c r="ED296" s="28"/>
      <c r="EE296" s="28"/>
      <c r="EF296" s="28"/>
      <c r="EG296" s="28"/>
      <c r="EH296" s="28"/>
      <c r="EI296" s="28"/>
      <c r="EJ296" s="28"/>
      <c r="EK296" s="28"/>
      <c r="EL296" s="28"/>
      <c r="EM296" s="28"/>
      <c r="EN296" s="28"/>
      <c r="EO296" s="28"/>
      <c r="EP296" s="28"/>
      <c r="EQ296" s="28"/>
      <c r="ER296" s="28"/>
      <c r="ES296" s="28"/>
      <c r="ET296" s="28"/>
      <c r="EU296" s="28"/>
      <c r="EV296" s="28"/>
      <c r="EW296" s="28"/>
      <c r="EX296" s="28"/>
      <c r="EY296" s="28"/>
      <c r="EZ296" s="28"/>
      <c r="FA296" s="28"/>
      <c r="FB296" s="28"/>
      <c r="FC296" s="28"/>
      <c r="FD296" s="28"/>
      <c r="FE296" s="28"/>
      <c r="FF296" s="28"/>
      <c r="FG296" s="28"/>
      <c r="FH296" s="28"/>
      <c r="FI296" s="28"/>
      <c r="FJ296" s="28"/>
      <c r="FK296" s="28"/>
      <c r="FL296" s="28"/>
    </row>
    <row r="297" spans="1:168" s="29" customFormat="1" ht="12.75" customHeight="1" x14ac:dyDescent="0.2">
      <c r="A297" s="133">
        <v>629</v>
      </c>
      <c r="B297" s="136" t="s">
        <v>301</v>
      </c>
      <c r="C297" s="137">
        <v>15</v>
      </c>
      <c r="D297" s="138">
        <v>4.9000000000000004</v>
      </c>
      <c r="E297" s="118">
        <f t="shared" si="8"/>
        <v>9.31</v>
      </c>
      <c r="F297" s="118">
        <f t="shared" si="9"/>
        <v>9.51</v>
      </c>
      <c r="G297" s="135"/>
      <c r="H297" s="123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  <c r="BN297" s="28"/>
      <c r="BO297" s="28"/>
      <c r="BP297" s="28"/>
      <c r="BQ297" s="28"/>
      <c r="BR297" s="28"/>
      <c r="BS297" s="28"/>
      <c r="BT297" s="28"/>
      <c r="BU297" s="28"/>
      <c r="BV297" s="28"/>
      <c r="BW297" s="28"/>
      <c r="BX297" s="28"/>
      <c r="BY297" s="28"/>
      <c r="BZ297" s="28"/>
      <c r="CA297" s="28"/>
      <c r="CB297" s="28"/>
      <c r="CC297" s="28"/>
      <c r="CD297" s="28"/>
      <c r="CE297" s="28"/>
      <c r="CF297" s="28"/>
      <c r="CG297" s="28"/>
      <c r="CH297" s="28"/>
      <c r="CI297" s="28"/>
      <c r="CJ297" s="28"/>
      <c r="CK297" s="28"/>
      <c r="CL297" s="28"/>
      <c r="CM297" s="28"/>
      <c r="CN297" s="28"/>
      <c r="CO297" s="28"/>
      <c r="CP297" s="28"/>
      <c r="CQ297" s="28"/>
      <c r="CR297" s="28"/>
      <c r="CS297" s="28"/>
      <c r="CT297" s="28"/>
      <c r="CU297" s="28"/>
      <c r="CV297" s="28"/>
      <c r="CW297" s="28"/>
      <c r="CX297" s="28"/>
      <c r="CY297" s="28"/>
      <c r="CZ297" s="28"/>
      <c r="DA297" s="28"/>
      <c r="DB297" s="28"/>
      <c r="DC297" s="28"/>
      <c r="DD297" s="28"/>
      <c r="DE297" s="28"/>
      <c r="DF297" s="28"/>
      <c r="DG297" s="28"/>
      <c r="DH297" s="28"/>
      <c r="DI297" s="28"/>
      <c r="DJ297" s="28"/>
      <c r="DK297" s="28"/>
      <c r="DL297" s="28"/>
      <c r="DM297" s="28"/>
      <c r="DN297" s="28"/>
      <c r="DO297" s="28"/>
      <c r="DP297" s="28"/>
      <c r="DQ297" s="28"/>
      <c r="DR297" s="28"/>
      <c r="DS297" s="28"/>
      <c r="DT297" s="28"/>
      <c r="DU297" s="28"/>
      <c r="DV297" s="28"/>
      <c r="DW297" s="28"/>
      <c r="DX297" s="28"/>
      <c r="DY297" s="28"/>
      <c r="DZ297" s="28"/>
      <c r="EA297" s="28"/>
      <c r="EB297" s="28"/>
      <c r="EC297" s="28"/>
      <c r="ED297" s="28"/>
      <c r="EE297" s="28"/>
      <c r="EF297" s="28"/>
      <c r="EG297" s="28"/>
      <c r="EH297" s="28"/>
      <c r="EI297" s="28"/>
      <c r="EJ297" s="28"/>
      <c r="EK297" s="28"/>
      <c r="EL297" s="28"/>
      <c r="EM297" s="28"/>
      <c r="EN297" s="28"/>
      <c r="EO297" s="28"/>
      <c r="EP297" s="28"/>
      <c r="EQ297" s="28"/>
      <c r="ER297" s="28"/>
      <c r="ES297" s="28"/>
      <c r="ET297" s="28"/>
      <c r="EU297" s="28"/>
      <c r="EV297" s="28"/>
      <c r="EW297" s="28"/>
      <c r="EX297" s="28"/>
      <c r="EY297" s="28"/>
      <c r="EZ297" s="28"/>
      <c r="FA297" s="28"/>
      <c r="FB297" s="28"/>
      <c r="FC297" s="28"/>
      <c r="FD297" s="28"/>
      <c r="FE297" s="28"/>
      <c r="FF297" s="28"/>
      <c r="FG297" s="28"/>
      <c r="FH297" s="28"/>
      <c r="FI297" s="28"/>
      <c r="FJ297" s="28"/>
      <c r="FK297" s="28"/>
      <c r="FL297" s="28"/>
    </row>
    <row r="298" spans="1:168" s="29" customFormat="1" ht="12.75" customHeight="1" x14ac:dyDescent="0.2">
      <c r="A298" s="133">
        <v>633</v>
      </c>
      <c r="B298" s="136" t="s">
        <v>302</v>
      </c>
      <c r="C298" s="137">
        <v>20</v>
      </c>
      <c r="D298" s="138">
        <v>2.14</v>
      </c>
      <c r="E298" s="118">
        <f t="shared" si="8"/>
        <v>4.0659999999999998</v>
      </c>
      <c r="F298" s="118">
        <f t="shared" si="9"/>
        <v>4.266</v>
      </c>
      <c r="G298" s="135"/>
      <c r="H298" s="123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  <c r="BN298" s="28"/>
      <c r="BO298" s="28"/>
      <c r="BP298" s="28"/>
      <c r="BQ298" s="28"/>
      <c r="BR298" s="28"/>
      <c r="BS298" s="28"/>
      <c r="BT298" s="28"/>
      <c r="BU298" s="28"/>
      <c r="BV298" s="28"/>
      <c r="BW298" s="28"/>
      <c r="BX298" s="28"/>
      <c r="BY298" s="28"/>
      <c r="BZ298" s="28"/>
      <c r="CA298" s="28"/>
      <c r="CB298" s="28"/>
      <c r="CC298" s="28"/>
      <c r="CD298" s="28"/>
      <c r="CE298" s="28"/>
      <c r="CF298" s="28"/>
      <c r="CG298" s="28"/>
      <c r="CH298" s="28"/>
      <c r="CI298" s="28"/>
      <c r="CJ298" s="28"/>
      <c r="CK298" s="28"/>
      <c r="CL298" s="28"/>
      <c r="CM298" s="28"/>
      <c r="CN298" s="28"/>
      <c r="CO298" s="28"/>
      <c r="CP298" s="28"/>
      <c r="CQ298" s="28"/>
      <c r="CR298" s="28"/>
      <c r="CS298" s="28"/>
      <c r="CT298" s="28"/>
      <c r="CU298" s="28"/>
      <c r="CV298" s="28"/>
      <c r="CW298" s="28"/>
      <c r="CX298" s="28"/>
      <c r="CY298" s="28"/>
      <c r="CZ298" s="28"/>
      <c r="DA298" s="28"/>
      <c r="DB298" s="28"/>
      <c r="DC298" s="28"/>
      <c r="DD298" s="28"/>
      <c r="DE298" s="28"/>
      <c r="DF298" s="28"/>
      <c r="DG298" s="28"/>
      <c r="DH298" s="28"/>
      <c r="DI298" s="28"/>
      <c r="DJ298" s="28"/>
      <c r="DK298" s="28"/>
      <c r="DL298" s="28"/>
      <c r="DM298" s="28"/>
      <c r="DN298" s="28"/>
      <c r="DO298" s="28"/>
      <c r="DP298" s="28"/>
      <c r="DQ298" s="28"/>
      <c r="DR298" s="28"/>
      <c r="DS298" s="28"/>
      <c r="DT298" s="28"/>
      <c r="DU298" s="28"/>
      <c r="DV298" s="28"/>
      <c r="DW298" s="28"/>
      <c r="DX298" s="28"/>
      <c r="DY298" s="28"/>
      <c r="DZ298" s="28"/>
      <c r="EA298" s="28"/>
      <c r="EB298" s="28"/>
      <c r="EC298" s="28"/>
      <c r="ED298" s="28"/>
      <c r="EE298" s="28"/>
      <c r="EF298" s="28"/>
      <c r="EG298" s="28"/>
      <c r="EH298" s="28"/>
      <c r="EI298" s="28"/>
      <c r="EJ298" s="28"/>
      <c r="EK298" s="28"/>
      <c r="EL298" s="28"/>
      <c r="EM298" s="28"/>
      <c r="EN298" s="28"/>
      <c r="EO298" s="28"/>
      <c r="EP298" s="28"/>
      <c r="EQ298" s="28"/>
      <c r="ER298" s="28"/>
      <c r="ES298" s="28"/>
      <c r="ET298" s="28"/>
      <c r="EU298" s="28"/>
      <c r="EV298" s="28"/>
      <c r="EW298" s="28"/>
      <c r="EX298" s="28"/>
      <c r="EY298" s="28"/>
      <c r="EZ298" s="28"/>
      <c r="FA298" s="28"/>
      <c r="FB298" s="28"/>
      <c r="FC298" s="28"/>
      <c r="FD298" s="28"/>
      <c r="FE298" s="28"/>
      <c r="FF298" s="28"/>
      <c r="FG298" s="28"/>
      <c r="FH298" s="28"/>
      <c r="FI298" s="28"/>
      <c r="FJ298" s="28"/>
      <c r="FK298" s="28"/>
      <c r="FL298" s="28"/>
    </row>
    <row r="299" spans="1:168" s="29" customFormat="1" ht="12.75" customHeight="1" x14ac:dyDescent="0.2">
      <c r="A299" s="133">
        <v>635</v>
      </c>
      <c r="B299" s="136" t="s">
        <v>303</v>
      </c>
      <c r="C299" s="137">
        <v>20</v>
      </c>
      <c r="D299" s="138">
        <v>2.14</v>
      </c>
      <c r="E299" s="118">
        <f t="shared" si="8"/>
        <v>4.0659999999999998</v>
      </c>
      <c r="F299" s="118">
        <f t="shared" si="9"/>
        <v>4.266</v>
      </c>
      <c r="G299" s="135"/>
      <c r="H299" s="123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  <c r="BN299" s="28"/>
      <c r="BO299" s="28"/>
      <c r="BP299" s="28"/>
      <c r="BQ299" s="28"/>
      <c r="BR299" s="28"/>
      <c r="BS299" s="28"/>
      <c r="BT299" s="28"/>
      <c r="BU299" s="28"/>
      <c r="BV299" s="28"/>
      <c r="BW299" s="28"/>
      <c r="BX299" s="28"/>
      <c r="BY299" s="28"/>
      <c r="BZ299" s="28"/>
      <c r="CA299" s="28"/>
      <c r="CB299" s="28"/>
      <c r="CC299" s="28"/>
      <c r="CD299" s="28"/>
      <c r="CE299" s="28"/>
      <c r="CF299" s="28"/>
      <c r="CG299" s="28"/>
      <c r="CH299" s="28"/>
      <c r="CI299" s="28"/>
      <c r="CJ299" s="28"/>
      <c r="CK299" s="28"/>
      <c r="CL299" s="28"/>
      <c r="CM299" s="28"/>
      <c r="CN299" s="28"/>
      <c r="CO299" s="28"/>
      <c r="CP299" s="28"/>
      <c r="CQ299" s="28"/>
      <c r="CR299" s="28"/>
      <c r="CS299" s="28"/>
      <c r="CT299" s="28"/>
      <c r="CU299" s="28"/>
      <c r="CV299" s="28"/>
      <c r="CW299" s="28"/>
      <c r="CX299" s="28"/>
      <c r="CY299" s="28"/>
      <c r="CZ299" s="28"/>
      <c r="DA299" s="28"/>
      <c r="DB299" s="28"/>
      <c r="DC299" s="28"/>
      <c r="DD299" s="28"/>
      <c r="DE299" s="28"/>
      <c r="DF299" s="28"/>
      <c r="DG299" s="28"/>
      <c r="DH299" s="28"/>
      <c r="DI299" s="28"/>
      <c r="DJ299" s="28"/>
      <c r="DK299" s="28"/>
      <c r="DL299" s="28"/>
      <c r="DM299" s="28"/>
      <c r="DN299" s="28"/>
      <c r="DO299" s="28"/>
      <c r="DP299" s="28"/>
      <c r="DQ299" s="28"/>
      <c r="DR299" s="28"/>
      <c r="DS299" s="28"/>
      <c r="DT299" s="28"/>
      <c r="DU299" s="28"/>
      <c r="DV299" s="28"/>
      <c r="DW299" s="28"/>
      <c r="DX299" s="28"/>
      <c r="DY299" s="28"/>
      <c r="DZ299" s="28"/>
      <c r="EA299" s="28"/>
      <c r="EB299" s="28"/>
      <c r="EC299" s="28"/>
      <c r="ED299" s="28"/>
      <c r="EE299" s="28"/>
      <c r="EF299" s="28"/>
      <c r="EG299" s="28"/>
      <c r="EH299" s="28"/>
      <c r="EI299" s="28"/>
      <c r="EJ299" s="28"/>
      <c r="EK299" s="28"/>
      <c r="EL299" s="28"/>
      <c r="EM299" s="28"/>
      <c r="EN299" s="28"/>
      <c r="EO299" s="28"/>
      <c r="EP299" s="28"/>
      <c r="EQ299" s="28"/>
      <c r="ER299" s="28"/>
      <c r="ES299" s="28"/>
      <c r="ET299" s="28"/>
      <c r="EU299" s="28"/>
      <c r="EV299" s="28"/>
      <c r="EW299" s="28"/>
      <c r="EX299" s="28"/>
      <c r="EY299" s="28"/>
      <c r="EZ299" s="28"/>
      <c r="FA299" s="28"/>
      <c r="FB299" s="28"/>
      <c r="FC299" s="28"/>
      <c r="FD299" s="28"/>
      <c r="FE299" s="28"/>
      <c r="FF299" s="28"/>
      <c r="FG299" s="28"/>
      <c r="FH299" s="28"/>
      <c r="FI299" s="28"/>
      <c r="FJ299" s="28"/>
      <c r="FK299" s="28"/>
      <c r="FL299" s="28"/>
    </row>
    <row r="300" spans="1:168" s="29" customFormat="1" ht="12.75" customHeight="1" x14ac:dyDescent="0.2">
      <c r="A300" s="133">
        <v>637</v>
      </c>
      <c r="B300" s="136" t="s">
        <v>304</v>
      </c>
      <c r="C300" s="137">
        <v>40</v>
      </c>
      <c r="D300" s="138">
        <v>4.5</v>
      </c>
      <c r="E300" s="118">
        <f t="shared" si="8"/>
        <v>8.5499999999999989</v>
      </c>
      <c r="F300" s="118">
        <f t="shared" si="9"/>
        <v>8.7499999999999982</v>
      </c>
      <c r="G300" s="135"/>
      <c r="H300" s="124"/>
    </row>
    <row r="301" spans="1:168" s="29" customFormat="1" ht="12.75" customHeight="1" x14ac:dyDescent="0.2">
      <c r="A301" s="133">
        <v>639</v>
      </c>
      <c r="B301" s="136" t="s">
        <v>305</v>
      </c>
      <c r="C301" s="137">
        <v>40</v>
      </c>
      <c r="D301" s="138">
        <v>4.5</v>
      </c>
      <c r="E301" s="118">
        <f t="shared" si="8"/>
        <v>8.5499999999999989</v>
      </c>
      <c r="F301" s="118">
        <f t="shared" si="9"/>
        <v>8.7499999999999982</v>
      </c>
      <c r="G301" s="135"/>
      <c r="H301" s="124"/>
    </row>
    <row r="302" spans="1:168" s="29" customFormat="1" ht="12.75" customHeight="1" x14ac:dyDescent="0.2">
      <c r="A302" s="133">
        <v>641</v>
      </c>
      <c r="B302" s="136" t="s">
        <v>306</v>
      </c>
      <c r="C302" s="137">
        <v>17</v>
      </c>
      <c r="D302" s="138">
        <v>1.38</v>
      </c>
      <c r="E302" s="118">
        <f t="shared" si="8"/>
        <v>2.6219999999999999</v>
      </c>
      <c r="F302" s="118">
        <f t="shared" si="9"/>
        <v>2.8220000000000001</v>
      </c>
      <c r="G302" s="135"/>
      <c r="H302" s="124"/>
    </row>
    <row r="303" spans="1:168" s="29" customFormat="1" ht="12.75" customHeight="1" x14ac:dyDescent="0.2">
      <c r="A303" s="133">
        <v>643</v>
      </c>
      <c r="B303" s="136" t="s">
        <v>307</v>
      </c>
      <c r="C303" s="137">
        <v>17</v>
      </c>
      <c r="D303" s="138">
        <v>1.38</v>
      </c>
      <c r="E303" s="118">
        <f t="shared" si="8"/>
        <v>2.6219999999999999</v>
      </c>
      <c r="F303" s="118">
        <f t="shared" si="9"/>
        <v>2.8220000000000001</v>
      </c>
      <c r="G303" s="135"/>
      <c r="H303" s="124"/>
    </row>
    <row r="304" spans="1:168" s="29" customFormat="1" ht="12.75" customHeight="1" x14ac:dyDescent="0.2">
      <c r="A304" s="133">
        <v>645</v>
      </c>
      <c r="B304" s="136" t="s">
        <v>308</v>
      </c>
      <c r="C304" s="137">
        <v>17</v>
      </c>
      <c r="D304" s="138">
        <v>1.38</v>
      </c>
      <c r="E304" s="118">
        <f t="shared" si="8"/>
        <v>2.6219999999999999</v>
      </c>
      <c r="F304" s="118">
        <f t="shared" si="9"/>
        <v>2.8220000000000001</v>
      </c>
      <c r="G304" s="135"/>
      <c r="H304" s="124"/>
    </row>
    <row r="305" spans="1:168" s="29" customFormat="1" ht="12.75" customHeight="1" x14ac:dyDescent="0.2">
      <c r="A305" s="133">
        <v>647</v>
      </c>
      <c r="B305" s="136" t="s">
        <v>309</v>
      </c>
      <c r="C305" s="137">
        <v>17</v>
      </c>
      <c r="D305" s="138">
        <v>1.38</v>
      </c>
      <c r="E305" s="118">
        <f t="shared" si="8"/>
        <v>2.6219999999999999</v>
      </c>
      <c r="F305" s="118">
        <f t="shared" si="9"/>
        <v>2.8220000000000001</v>
      </c>
      <c r="G305" s="135"/>
      <c r="H305" s="124"/>
    </row>
    <row r="306" spans="1:168" s="29" customFormat="1" ht="12.75" customHeight="1" x14ac:dyDescent="0.2">
      <c r="A306" s="133">
        <v>649</v>
      </c>
      <c r="B306" s="136" t="s">
        <v>310</v>
      </c>
      <c r="C306" s="137">
        <v>17</v>
      </c>
      <c r="D306" s="138">
        <v>1.38</v>
      </c>
      <c r="E306" s="118">
        <f t="shared" si="8"/>
        <v>2.6219999999999999</v>
      </c>
      <c r="F306" s="118">
        <f t="shared" si="9"/>
        <v>2.8220000000000001</v>
      </c>
      <c r="G306" s="135"/>
      <c r="H306" s="124"/>
    </row>
    <row r="307" spans="1:168" s="29" customFormat="1" ht="12.75" customHeight="1" x14ac:dyDescent="0.2">
      <c r="A307" s="133">
        <v>651</v>
      </c>
      <c r="B307" s="136" t="s">
        <v>311</v>
      </c>
      <c r="C307" s="137">
        <v>17</v>
      </c>
      <c r="D307" s="138">
        <v>1.38</v>
      </c>
      <c r="E307" s="118">
        <f t="shared" si="8"/>
        <v>2.6219999999999999</v>
      </c>
      <c r="F307" s="118">
        <f t="shared" si="9"/>
        <v>2.8220000000000001</v>
      </c>
      <c r="G307" s="135"/>
      <c r="H307" s="124"/>
    </row>
    <row r="308" spans="1:168" s="29" customFormat="1" ht="12.75" customHeight="1" x14ac:dyDescent="0.2">
      <c r="A308" s="133">
        <v>653</v>
      </c>
      <c r="B308" s="136" t="s">
        <v>312</v>
      </c>
      <c r="C308" s="137">
        <v>17</v>
      </c>
      <c r="D308" s="138">
        <v>1.38</v>
      </c>
      <c r="E308" s="118">
        <f t="shared" si="8"/>
        <v>2.6219999999999999</v>
      </c>
      <c r="F308" s="118">
        <f t="shared" si="9"/>
        <v>2.8220000000000001</v>
      </c>
      <c r="G308" s="135"/>
      <c r="H308" s="124"/>
    </row>
    <row r="309" spans="1:168" s="29" customFormat="1" ht="12.75" customHeight="1" x14ac:dyDescent="0.2">
      <c r="A309" s="133">
        <v>655</v>
      </c>
      <c r="B309" s="136" t="s">
        <v>313</v>
      </c>
      <c r="C309" s="137">
        <v>17</v>
      </c>
      <c r="D309" s="138">
        <v>1.38</v>
      </c>
      <c r="E309" s="118">
        <f t="shared" si="8"/>
        <v>2.6219999999999999</v>
      </c>
      <c r="F309" s="118">
        <f t="shared" si="9"/>
        <v>2.8220000000000001</v>
      </c>
      <c r="G309" s="135"/>
      <c r="H309" s="123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  <c r="BN309" s="28"/>
      <c r="BO309" s="28"/>
      <c r="BP309" s="28"/>
      <c r="BQ309" s="28"/>
      <c r="BR309" s="28"/>
      <c r="BS309" s="28"/>
      <c r="BT309" s="28"/>
      <c r="BU309" s="28"/>
      <c r="BV309" s="28"/>
      <c r="BW309" s="28"/>
      <c r="BX309" s="28"/>
      <c r="BY309" s="28"/>
      <c r="BZ309" s="28"/>
      <c r="CA309" s="28"/>
      <c r="CB309" s="28"/>
      <c r="CC309" s="28"/>
      <c r="CD309" s="28"/>
      <c r="CE309" s="28"/>
      <c r="CF309" s="28"/>
      <c r="CG309" s="28"/>
      <c r="CH309" s="28"/>
      <c r="CI309" s="28"/>
      <c r="CJ309" s="28"/>
      <c r="CK309" s="28"/>
      <c r="CL309" s="28"/>
      <c r="CM309" s="28"/>
      <c r="CN309" s="28"/>
      <c r="CO309" s="28"/>
      <c r="CP309" s="28"/>
      <c r="CQ309" s="28"/>
      <c r="CR309" s="28"/>
      <c r="CS309" s="28"/>
      <c r="CT309" s="28"/>
      <c r="CU309" s="28"/>
      <c r="CV309" s="28"/>
      <c r="CW309" s="28"/>
      <c r="CX309" s="28"/>
      <c r="CY309" s="28"/>
      <c r="CZ309" s="28"/>
      <c r="DA309" s="28"/>
      <c r="DB309" s="28"/>
      <c r="DC309" s="28"/>
      <c r="DD309" s="28"/>
      <c r="DE309" s="28"/>
      <c r="DF309" s="28"/>
      <c r="DG309" s="28"/>
      <c r="DH309" s="28"/>
      <c r="DI309" s="28"/>
      <c r="DJ309" s="28"/>
      <c r="DK309" s="28"/>
      <c r="DL309" s="28"/>
      <c r="DM309" s="28"/>
      <c r="DN309" s="28"/>
      <c r="DO309" s="28"/>
      <c r="DP309" s="28"/>
      <c r="DQ309" s="28"/>
      <c r="DR309" s="28"/>
      <c r="DS309" s="28"/>
      <c r="DT309" s="28"/>
      <c r="DU309" s="28"/>
      <c r="DV309" s="28"/>
      <c r="DW309" s="28"/>
      <c r="DX309" s="28"/>
      <c r="DY309" s="28"/>
      <c r="DZ309" s="28"/>
      <c r="EA309" s="28"/>
      <c r="EB309" s="28"/>
      <c r="EC309" s="28"/>
      <c r="ED309" s="28"/>
      <c r="EE309" s="28"/>
      <c r="EF309" s="28"/>
      <c r="EG309" s="28"/>
      <c r="EH309" s="28"/>
      <c r="EI309" s="28"/>
      <c r="EJ309" s="28"/>
      <c r="EK309" s="28"/>
      <c r="EL309" s="28"/>
      <c r="EM309" s="28"/>
      <c r="EN309" s="28"/>
      <c r="EO309" s="28"/>
      <c r="EP309" s="28"/>
      <c r="EQ309" s="28"/>
      <c r="ER309" s="28"/>
      <c r="ES309" s="28"/>
      <c r="ET309" s="28"/>
      <c r="EU309" s="28"/>
      <c r="EV309" s="28"/>
      <c r="EW309" s="28"/>
      <c r="EX309" s="28"/>
      <c r="EY309" s="28"/>
      <c r="EZ309" s="28"/>
      <c r="FA309" s="28"/>
      <c r="FB309" s="28"/>
      <c r="FC309" s="28"/>
      <c r="FD309" s="28"/>
      <c r="FE309" s="28"/>
      <c r="FF309" s="28"/>
      <c r="FG309" s="28"/>
      <c r="FH309" s="28"/>
      <c r="FI309" s="28"/>
      <c r="FJ309" s="28"/>
      <c r="FK309" s="28"/>
      <c r="FL309" s="28"/>
    </row>
    <row r="310" spans="1:168" s="29" customFormat="1" ht="12.75" customHeight="1" x14ac:dyDescent="0.2">
      <c r="A310" s="133">
        <v>661</v>
      </c>
      <c r="B310" s="136" t="s">
        <v>314</v>
      </c>
      <c r="C310" s="137">
        <v>15</v>
      </c>
      <c r="D310" s="138">
        <v>1.36</v>
      </c>
      <c r="E310" s="118">
        <f t="shared" si="8"/>
        <v>2.5840000000000001</v>
      </c>
      <c r="F310" s="118">
        <f t="shared" si="9"/>
        <v>2.7840000000000003</v>
      </c>
      <c r="G310" s="135"/>
      <c r="H310" s="123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  <c r="BN310" s="28"/>
      <c r="BO310" s="28"/>
      <c r="BP310" s="28"/>
      <c r="BQ310" s="28"/>
      <c r="BR310" s="28"/>
      <c r="BS310" s="28"/>
      <c r="BT310" s="28"/>
      <c r="BU310" s="28"/>
      <c r="BV310" s="28"/>
      <c r="BW310" s="28"/>
      <c r="BX310" s="28"/>
      <c r="BY310" s="28"/>
      <c r="BZ310" s="28"/>
      <c r="CA310" s="28"/>
      <c r="CB310" s="28"/>
      <c r="CC310" s="28"/>
      <c r="CD310" s="28"/>
      <c r="CE310" s="28"/>
      <c r="CF310" s="28"/>
      <c r="CG310" s="28"/>
      <c r="CH310" s="28"/>
      <c r="CI310" s="28"/>
      <c r="CJ310" s="28"/>
      <c r="CK310" s="28"/>
      <c r="CL310" s="28"/>
      <c r="CM310" s="28"/>
      <c r="CN310" s="28"/>
      <c r="CO310" s="28"/>
      <c r="CP310" s="28"/>
      <c r="CQ310" s="28"/>
      <c r="CR310" s="28"/>
      <c r="CS310" s="28"/>
      <c r="CT310" s="28"/>
      <c r="CU310" s="28"/>
      <c r="CV310" s="28"/>
      <c r="CW310" s="28"/>
      <c r="CX310" s="28"/>
      <c r="CY310" s="28"/>
      <c r="CZ310" s="28"/>
      <c r="DA310" s="28"/>
      <c r="DB310" s="28"/>
      <c r="DC310" s="28"/>
      <c r="DD310" s="28"/>
      <c r="DE310" s="28"/>
      <c r="DF310" s="28"/>
      <c r="DG310" s="28"/>
      <c r="DH310" s="28"/>
      <c r="DI310" s="28"/>
      <c r="DJ310" s="28"/>
      <c r="DK310" s="28"/>
      <c r="DL310" s="28"/>
      <c r="DM310" s="28"/>
      <c r="DN310" s="28"/>
      <c r="DO310" s="28"/>
      <c r="DP310" s="28"/>
      <c r="DQ310" s="28"/>
      <c r="DR310" s="28"/>
      <c r="DS310" s="28"/>
      <c r="DT310" s="28"/>
      <c r="DU310" s="28"/>
      <c r="DV310" s="28"/>
      <c r="DW310" s="28"/>
      <c r="DX310" s="28"/>
      <c r="DY310" s="28"/>
      <c r="DZ310" s="28"/>
      <c r="EA310" s="28"/>
      <c r="EB310" s="28"/>
      <c r="EC310" s="28"/>
      <c r="ED310" s="28"/>
      <c r="EE310" s="28"/>
      <c r="EF310" s="28"/>
      <c r="EG310" s="28"/>
      <c r="EH310" s="28"/>
      <c r="EI310" s="28"/>
      <c r="EJ310" s="28"/>
      <c r="EK310" s="28"/>
      <c r="EL310" s="28"/>
      <c r="EM310" s="28"/>
      <c r="EN310" s="28"/>
      <c r="EO310" s="28"/>
      <c r="EP310" s="28"/>
      <c r="EQ310" s="28"/>
      <c r="ER310" s="28"/>
      <c r="ES310" s="28"/>
      <c r="ET310" s="28"/>
      <c r="EU310" s="28"/>
      <c r="EV310" s="28"/>
      <c r="EW310" s="28"/>
      <c r="EX310" s="28"/>
      <c r="EY310" s="28"/>
      <c r="EZ310" s="28"/>
      <c r="FA310" s="28"/>
      <c r="FB310" s="28"/>
      <c r="FC310" s="28"/>
      <c r="FD310" s="28"/>
      <c r="FE310" s="28"/>
      <c r="FF310" s="28"/>
      <c r="FG310" s="28"/>
      <c r="FH310" s="28"/>
      <c r="FI310" s="28"/>
      <c r="FJ310" s="28"/>
      <c r="FK310" s="28"/>
      <c r="FL310" s="28"/>
    </row>
    <row r="311" spans="1:168" s="29" customFormat="1" ht="12.75" customHeight="1" x14ac:dyDescent="0.2">
      <c r="A311" s="133">
        <v>663</v>
      </c>
      <c r="B311" s="136" t="s">
        <v>315</v>
      </c>
      <c r="C311" s="137">
        <v>30</v>
      </c>
      <c r="D311" s="138">
        <v>3.78</v>
      </c>
      <c r="E311" s="118">
        <f t="shared" si="8"/>
        <v>7.1819999999999995</v>
      </c>
      <c r="F311" s="118">
        <f t="shared" si="9"/>
        <v>7.3819999999999997</v>
      </c>
      <c r="G311" s="135"/>
      <c r="H311" s="123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  <c r="BN311" s="28"/>
      <c r="BO311" s="28"/>
      <c r="BP311" s="28"/>
      <c r="BQ311" s="28"/>
      <c r="BR311" s="28"/>
      <c r="BS311" s="28"/>
      <c r="BT311" s="28"/>
      <c r="BU311" s="28"/>
      <c r="BV311" s="28"/>
      <c r="BW311" s="28"/>
      <c r="BX311" s="28"/>
      <c r="BY311" s="28"/>
      <c r="BZ311" s="28"/>
      <c r="CA311" s="28"/>
      <c r="CB311" s="28"/>
      <c r="CC311" s="28"/>
      <c r="CD311" s="28"/>
      <c r="CE311" s="28"/>
      <c r="CF311" s="28"/>
      <c r="CG311" s="28"/>
      <c r="CH311" s="28"/>
      <c r="CI311" s="28"/>
      <c r="CJ311" s="28"/>
      <c r="CK311" s="28"/>
      <c r="CL311" s="28"/>
      <c r="CM311" s="28"/>
      <c r="CN311" s="28"/>
      <c r="CO311" s="28"/>
      <c r="CP311" s="28"/>
      <c r="CQ311" s="28"/>
      <c r="CR311" s="28"/>
      <c r="CS311" s="28"/>
      <c r="CT311" s="28"/>
      <c r="CU311" s="28"/>
      <c r="CV311" s="28"/>
      <c r="CW311" s="28"/>
      <c r="CX311" s="28"/>
      <c r="CY311" s="28"/>
      <c r="CZ311" s="28"/>
      <c r="DA311" s="28"/>
      <c r="DB311" s="28"/>
      <c r="DC311" s="28"/>
      <c r="DD311" s="28"/>
      <c r="DE311" s="28"/>
      <c r="DF311" s="28"/>
      <c r="DG311" s="28"/>
      <c r="DH311" s="28"/>
      <c r="DI311" s="28"/>
      <c r="DJ311" s="28"/>
      <c r="DK311" s="28"/>
      <c r="DL311" s="28"/>
      <c r="DM311" s="28"/>
      <c r="DN311" s="28"/>
      <c r="DO311" s="28"/>
      <c r="DP311" s="28"/>
      <c r="DQ311" s="28"/>
      <c r="DR311" s="28"/>
      <c r="DS311" s="28"/>
      <c r="DT311" s="28"/>
      <c r="DU311" s="28"/>
      <c r="DV311" s="28"/>
      <c r="DW311" s="28"/>
      <c r="DX311" s="28"/>
      <c r="DY311" s="28"/>
      <c r="DZ311" s="28"/>
      <c r="EA311" s="28"/>
      <c r="EB311" s="28"/>
      <c r="EC311" s="28"/>
      <c r="ED311" s="28"/>
      <c r="EE311" s="28"/>
      <c r="EF311" s="28"/>
      <c r="EG311" s="28"/>
      <c r="EH311" s="28"/>
      <c r="EI311" s="28"/>
      <c r="EJ311" s="28"/>
      <c r="EK311" s="28"/>
      <c r="EL311" s="28"/>
      <c r="EM311" s="28"/>
      <c r="EN311" s="28"/>
      <c r="EO311" s="28"/>
      <c r="EP311" s="28"/>
      <c r="EQ311" s="28"/>
      <c r="ER311" s="28"/>
      <c r="ES311" s="28"/>
      <c r="ET311" s="28"/>
      <c r="EU311" s="28"/>
      <c r="EV311" s="28"/>
      <c r="EW311" s="28"/>
      <c r="EX311" s="28"/>
      <c r="EY311" s="28"/>
      <c r="EZ311" s="28"/>
      <c r="FA311" s="28"/>
      <c r="FB311" s="28"/>
      <c r="FC311" s="28"/>
      <c r="FD311" s="28"/>
      <c r="FE311" s="28"/>
      <c r="FF311" s="28"/>
      <c r="FG311" s="28"/>
      <c r="FH311" s="28"/>
      <c r="FI311" s="28"/>
      <c r="FJ311" s="28"/>
      <c r="FK311" s="28"/>
      <c r="FL311" s="28"/>
    </row>
    <row r="312" spans="1:168" s="29" customFormat="1" ht="12.75" customHeight="1" x14ac:dyDescent="0.2">
      <c r="A312" s="133">
        <v>665</v>
      </c>
      <c r="B312" s="136" t="s">
        <v>280</v>
      </c>
      <c r="C312" s="137">
        <v>30</v>
      </c>
      <c r="D312" s="138">
        <v>3.78</v>
      </c>
      <c r="E312" s="118">
        <f t="shared" si="8"/>
        <v>7.1819999999999995</v>
      </c>
      <c r="F312" s="118">
        <f t="shared" si="9"/>
        <v>7.3819999999999997</v>
      </c>
      <c r="G312" s="135"/>
      <c r="H312" s="123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  <c r="BN312" s="28"/>
      <c r="BO312" s="28"/>
      <c r="BP312" s="28"/>
      <c r="BQ312" s="28"/>
      <c r="BR312" s="28"/>
      <c r="BS312" s="28"/>
      <c r="BT312" s="28"/>
      <c r="BU312" s="28"/>
      <c r="BV312" s="28"/>
      <c r="BW312" s="28"/>
      <c r="BX312" s="28"/>
      <c r="BY312" s="28"/>
      <c r="BZ312" s="28"/>
      <c r="CA312" s="28"/>
      <c r="CB312" s="28"/>
      <c r="CC312" s="28"/>
      <c r="CD312" s="28"/>
      <c r="CE312" s="28"/>
      <c r="CF312" s="28"/>
      <c r="CG312" s="28"/>
      <c r="CH312" s="28"/>
      <c r="CI312" s="28"/>
      <c r="CJ312" s="28"/>
      <c r="CK312" s="28"/>
      <c r="CL312" s="28"/>
      <c r="CM312" s="28"/>
      <c r="CN312" s="28"/>
      <c r="CO312" s="28"/>
      <c r="CP312" s="28"/>
      <c r="CQ312" s="28"/>
      <c r="CR312" s="28"/>
      <c r="CS312" s="28"/>
      <c r="CT312" s="28"/>
      <c r="CU312" s="28"/>
      <c r="CV312" s="28"/>
      <c r="CW312" s="28"/>
      <c r="CX312" s="28"/>
      <c r="CY312" s="28"/>
      <c r="CZ312" s="28"/>
      <c r="DA312" s="28"/>
      <c r="DB312" s="28"/>
      <c r="DC312" s="28"/>
      <c r="DD312" s="28"/>
      <c r="DE312" s="28"/>
      <c r="DF312" s="28"/>
      <c r="DG312" s="28"/>
      <c r="DH312" s="28"/>
      <c r="DI312" s="28"/>
      <c r="DJ312" s="28"/>
      <c r="DK312" s="28"/>
      <c r="DL312" s="28"/>
      <c r="DM312" s="28"/>
      <c r="DN312" s="28"/>
      <c r="DO312" s="28"/>
      <c r="DP312" s="28"/>
      <c r="DQ312" s="28"/>
      <c r="DR312" s="28"/>
      <c r="DS312" s="28"/>
      <c r="DT312" s="28"/>
      <c r="DU312" s="28"/>
      <c r="DV312" s="28"/>
      <c r="DW312" s="28"/>
      <c r="DX312" s="28"/>
      <c r="DY312" s="28"/>
      <c r="DZ312" s="28"/>
      <c r="EA312" s="28"/>
      <c r="EB312" s="28"/>
      <c r="EC312" s="28"/>
      <c r="ED312" s="28"/>
      <c r="EE312" s="28"/>
      <c r="EF312" s="28"/>
      <c r="EG312" s="28"/>
      <c r="EH312" s="28"/>
      <c r="EI312" s="28"/>
      <c r="EJ312" s="28"/>
      <c r="EK312" s="28"/>
      <c r="EL312" s="28"/>
      <c r="EM312" s="28"/>
      <c r="EN312" s="28"/>
      <c r="EO312" s="28"/>
      <c r="EP312" s="28"/>
      <c r="EQ312" s="28"/>
      <c r="ER312" s="28"/>
      <c r="ES312" s="28"/>
      <c r="ET312" s="28"/>
      <c r="EU312" s="28"/>
      <c r="EV312" s="28"/>
      <c r="EW312" s="28"/>
      <c r="EX312" s="28"/>
      <c r="EY312" s="28"/>
      <c r="EZ312" s="28"/>
      <c r="FA312" s="28"/>
      <c r="FB312" s="28"/>
      <c r="FC312" s="28"/>
      <c r="FD312" s="28"/>
      <c r="FE312" s="28"/>
      <c r="FF312" s="28"/>
      <c r="FG312" s="28"/>
      <c r="FH312" s="28"/>
      <c r="FI312" s="28"/>
      <c r="FJ312" s="28"/>
      <c r="FK312" s="28"/>
      <c r="FL312" s="28"/>
    </row>
    <row r="313" spans="1:168" s="29" customFormat="1" ht="12.75" customHeight="1" x14ac:dyDescent="0.2">
      <c r="A313" s="133">
        <v>667</v>
      </c>
      <c r="B313" s="136" t="s">
        <v>316</v>
      </c>
      <c r="C313" s="137">
        <v>20</v>
      </c>
      <c r="D313" s="138">
        <v>3.87</v>
      </c>
      <c r="E313" s="118">
        <f t="shared" si="8"/>
        <v>7.3529999999999998</v>
      </c>
      <c r="F313" s="118">
        <f t="shared" si="9"/>
        <v>7.5529999999999999</v>
      </c>
      <c r="G313" s="135"/>
      <c r="H313" s="123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  <c r="BN313" s="28"/>
      <c r="BO313" s="28"/>
      <c r="BP313" s="28"/>
      <c r="BQ313" s="28"/>
      <c r="BR313" s="28"/>
      <c r="BS313" s="28"/>
      <c r="BT313" s="28"/>
      <c r="BU313" s="28"/>
      <c r="BV313" s="28"/>
      <c r="BW313" s="28"/>
      <c r="BX313" s="28"/>
      <c r="BY313" s="28"/>
      <c r="BZ313" s="28"/>
      <c r="CA313" s="28"/>
      <c r="CB313" s="28"/>
      <c r="CC313" s="28"/>
      <c r="CD313" s="28"/>
      <c r="CE313" s="28"/>
      <c r="CF313" s="28"/>
      <c r="CG313" s="28"/>
      <c r="CH313" s="28"/>
      <c r="CI313" s="28"/>
      <c r="CJ313" s="28"/>
      <c r="CK313" s="28"/>
      <c r="CL313" s="28"/>
      <c r="CM313" s="28"/>
      <c r="CN313" s="28"/>
      <c r="CO313" s="28"/>
      <c r="CP313" s="28"/>
      <c r="CQ313" s="28"/>
      <c r="CR313" s="28"/>
      <c r="CS313" s="28"/>
      <c r="CT313" s="28"/>
      <c r="CU313" s="28"/>
      <c r="CV313" s="28"/>
      <c r="CW313" s="28"/>
      <c r="CX313" s="28"/>
      <c r="CY313" s="28"/>
      <c r="CZ313" s="28"/>
      <c r="DA313" s="28"/>
      <c r="DB313" s="28"/>
      <c r="DC313" s="28"/>
      <c r="DD313" s="28"/>
      <c r="DE313" s="28"/>
      <c r="DF313" s="28"/>
      <c r="DG313" s="28"/>
      <c r="DH313" s="28"/>
      <c r="DI313" s="28"/>
      <c r="DJ313" s="28"/>
      <c r="DK313" s="28"/>
      <c r="DL313" s="28"/>
      <c r="DM313" s="28"/>
      <c r="DN313" s="28"/>
      <c r="DO313" s="28"/>
      <c r="DP313" s="28"/>
      <c r="DQ313" s="28"/>
      <c r="DR313" s="28"/>
      <c r="DS313" s="28"/>
      <c r="DT313" s="28"/>
      <c r="DU313" s="28"/>
      <c r="DV313" s="28"/>
      <c r="DW313" s="28"/>
      <c r="DX313" s="28"/>
      <c r="DY313" s="28"/>
      <c r="DZ313" s="28"/>
      <c r="EA313" s="28"/>
      <c r="EB313" s="28"/>
      <c r="EC313" s="28"/>
      <c r="ED313" s="28"/>
      <c r="EE313" s="28"/>
      <c r="EF313" s="28"/>
      <c r="EG313" s="28"/>
      <c r="EH313" s="28"/>
      <c r="EI313" s="28"/>
      <c r="EJ313" s="28"/>
      <c r="EK313" s="28"/>
      <c r="EL313" s="28"/>
      <c r="EM313" s="28"/>
      <c r="EN313" s="28"/>
      <c r="EO313" s="28"/>
      <c r="EP313" s="28"/>
      <c r="EQ313" s="28"/>
      <c r="ER313" s="28"/>
      <c r="ES313" s="28"/>
      <c r="ET313" s="28"/>
      <c r="EU313" s="28"/>
      <c r="EV313" s="28"/>
      <c r="EW313" s="28"/>
      <c r="EX313" s="28"/>
      <c r="EY313" s="28"/>
      <c r="EZ313" s="28"/>
      <c r="FA313" s="28"/>
      <c r="FB313" s="28"/>
      <c r="FC313" s="28"/>
      <c r="FD313" s="28"/>
      <c r="FE313" s="28"/>
      <c r="FF313" s="28"/>
      <c r="FG313" s="28"/>
      <c r="FH313" s="28"/>
      <c r="FI313" s="28"/>
      <c r="FJ313" s="28"/>
      <c r="FK313" s="28"/>
      <c r="FL313" s="28"/>
    </row>
    <row r="314" spans="1:168" s="29" customFormat="1" ht="12.75" customHeight="1" x14ac:dyDescent="0.2">
      <c r="A314" s="133">
        <v>669</v>
      </c>
      <c r="B314" s="136" t="s">
        <v>317</v>
      </c>
      <c r="C314" s="137">
        <v>20</v>
      </c>
      <c r="D314" s="138">
        <v>3.87</v>
      </c>
      <c r="E314" s="118">
        <f t="shared" si="8"/>
        <v>7.3529999999999998</v>
      </c>
      <c r="F314" s="118">
        <f t="shared" si="9"/>
        <v>7.5529999999999999</v>
      </c>
      <c r="G314" s="135"/>
      <c r="H314" s="124"/>
    </row>
    <row r="315" spans="1:168" s="28" customFormat="1" ht="12.75" customHeight="1" x14ac:dyDescent="0.2">
      <c r="A315" s="133">
        <v>679</v>
      </c>
      <c r="B315" s="136" t="s">
        <v>318</v>
      </c>
      <c r="C315" s="137">
        <v>10</v>
      </c>
      <c r="D315" s="138">
        <v>4.46</v>
      </c>
      <c r="E315" s="118">
        <f t="shared" si="8"/>
        <v>8.4740000000000002</v>
      </c>
      <c r="F315" s="118">
        <f t="shared" si="9"/>
        <v>8.6739999999999995</v>
      </c>
      <c r="G315" s="135"/>
      <c r="H315" s="124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G315" s="29"/>
      <c r="AH315" s="29"/>
      <c r="AI315" s="29"/>
      <c r="AJ315" s="29"/>
      <c r="AK315" s="29"/>
      <c r="AL315" s="29"/>
      <c r="AM315" s="29"/>
      <c r="AN315" s="29"/>
      <c r="AO315" s="29"/>
      <c r="AP315" s="29"/>
      <c r="AQ315" s="29"/>
      <c r="AR315" s="29"/>
      <c r="AS315" s="29"/>
      <c r="AT315" s="29"/>
      <c r="AU315" s="29"/>
      <c r="AV315" s="29"/>
      <c r="AW315" s="29"/>
      <c r="AX315" s="29"/>
      <c r="AY315" s="29"/>
      <c r="AZ315" s="29"/>
      <c r="BA315" s="29"/>
      <c r="BB315" s="29"/>
      <c r="BC315" s="29"/>
      <c r="BD315" s="29"/>
      <c r="BE315" s="29"/>
      <c r="BF315" s="29"/>
      <c r="BG315" s="29"/>
      <c r="BH315" s="29"/>
      <c r="BI315" s="29"/>
      <c r="BJ315" s="29"/>
      <c r="BK315" s="29"/>
      <c r="BL315" s="29"/>
      <c r="BM315" s="29"/>
      <c r="BN315" s="29"/>
      <c r="BO315" s="29"/>
      <c r="BP315" s="29"/>
      <c r="BQ315" s="29"/>
      <c r="BR315" s="29"/>
      <c r="BS315" s="29"/>
      <c r="BT315" s="29"/>
      <c r="BU315" s="29"/>
      <c r="BV315" s="29"/>
      <c r="BW315" s="29"/>
      <c r="BX315" s="29"/>
      <c r="BY315" s="29"/>
      <c r="BZ315" s="29"/>
      <c r="CA315" s="29"/>
      <c r="CB315" s="29"/>
      <c r="CC315" s="29"/>
      <c r="CD315" s="29"/>
      <c r="CE315" s="29"/>
      <c r="CF315" s="29"/>
      <c r="CG315" s="29"/>
      <c r="CH315" s="29"/>
      <c r="CI315" s="29"/>
      <c r="CJ315" s="29"/>
      <c r="CK315" s="29"/>
      <c r="CL315" s="29"/>
      <c r="CM315" s="29"/>
      <c r="CN315" s="29"/>
      <c r="CO315" s="29"/>
      <c r="CP315" s="29"/>
      <c r="CQ315" s="29"/>
      <c r="CR315" s="29"/>
      <c r="CS315" s="29"/>
      <c r="CT315" s="29"/>
      <c r="CU315" s="29"/>
      <c r="CV315" s="29"/>
      <c r="CW315" s="29"/>
      <c r="CX315" s="29"/>
      <c r="CY315" s="29"/>
      <c r="CZ315" s="29"/>
      <c r="DA315" s="29"/>
      <c r="DB315" s="29"/>
      <c r="DC315" s="29"/>
      <c r="DD315" s="29"/>
      <c r="DE315" s="29"/>
      <c r="DF315" s="29"/>
      <c r="DG315" s="29"/>
      <c r="DH315" s="29"/>
      <c r="DI315" s="29"/>
      <c r="DJ315" s="29"/>
      <c r="DK315" s="29"/>
      <c r="DL315" s="29"/>
      <c r="DM315" s="29"/>
      <c r="DN315" s="29"/>
      <c r="DO315" s="29"/>
      <c r="DP315" s="29"/>
      <c r="DQ315" s="29"/>
      <c r="DR315" s="29"/>
      <c r="DS315" s="29"/>
      <c r="DT315" s="29"/>
      <c r="DU315" s="29"/>
      <c r="DV315" s="29"/>
      <c r="DW315" s="29"/>
      <c r="DX315" s="29"/>
      <c r="DY315" s="29"/>
      <c r="DZ315" s="29"/>
      <c r="EA315" s="29"/>
      <c r="EB315" s="29"/>
      <c r="EC315" s="29"/>
      <c r="ED315" s="29"/>
      <c r="EE315" s="29"/>
      <c r="EF315" s="29"/>
      <c r="EG315" s="29"/>
      <c r="EH315" s="29"/>
      <c r="EI315" s="29"/>
      <c r="EJ315" s="29"/>
      <c r="EK315" s="29"/>
      <c r="EL315" s="29"/>
      <c r="EM315" s="29"/>
      <c r="EN315" s="29"/>
      <c r="EO315" s="29"/>
      <c r="EP315" s="29"/>
      <c r="EQ315" s="29"/>
      <c r="ER315" s="29"/>
      <c r="ES315" s="29"/>
      <c r="ET315" s="29"/>
      <c r="EU315" s="29"/>
      <c r="EV315" s="29"/>
      <c r="EW315" s="29"/>
      <c r="EX315" s="29"/>
      <c r="EY315" s="29"/>
      <c r="EZ315" s="29"/>
      <c r="FA315" s="29"/>
      <c r="FB315" s="29"/>
      <c r="FC315" s="29"/>
      <c r="FD315" s="29"/>
      <c r="FE315" s="29"/>
      <c r="FF315" s="29"/>
      <c r="FG315" s="29"/>
      <c r="FH315" s="29"/>
      <c r="FI315" s="29"/>
      <c r="FJ315" s="29"/>
      <c r="FK315" s="29"/>
      <c r="FL315" s="29"/>
    </row>
    <row r="316" spans="1:168" s="28" customFormat="1" ht="12.75" customHeight="1" x14ac:dyDescent="0.2">
      <c r="A316" s="133">
        <v>681</v>
      </c>
      <c r="B316" s="136" t="s">
        <v>319</v>
      </c>
      <c r="C316" s="137">
        <v>10</v>
      </c>
      <c r="D316" s="138">
        <v>4.46</v>
      </c>
      <c r="E316" s="118">
        <f t="shared" si="8"/>
        <v>8.4740000000000002</v>
      </c>
      <c r="F316" s="118">
        <f t="shared" si="9"/>
        <v>8.6739999999999995</v>
      </c>
      <c r="G316" s="135"/>
      <c r="H316" s="124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G316" s="29"/>
      <c r="AH316" s="29"/>
      <c r="AI316" s="29"/>
      <c r="AJ316" s="29"/>
      <c r="AK316" s="29"/>
      <c r="AL316" s="29"/>
      <c r="AM316" s="29"/>
      <c r="AN316" s="29"/>
      <c r="AO316" s="29"/>
      <c r="AP316" s="29"/>
      <c r="AQ316" s="29"/>
      <c r="AR316" s="29"/>
      <c r="AS316" s="29"/>
      <c r="AT316" s="29"/>
      <c r="AU316" s="29"/>
      <c r="AV316" s="29"/>
      <c r="AW316" s="29"/>
      <c r="AX316" s="29"/>
      <c r="AY316" s="29"/>
      <c r="AZ316" s="29"/>
      <c r="BA316" s="29"/>
      <c r="BB316" s="29"/>
      <c r="BC316" s="29"/>
      <c r="BD316" s="29"/>
      <c r="BE316" s="29"/>
      <c r="BF316" s="29"/>
      <c r="BG316" s="29"/>
      <c r="BH316" s="29"/>
      <c r="BI316" s="29"/>
      <c r="BJ316" s="29"/>
      <c r="BK316" s="29"/>
      <c r="BL316" s="29"/>
      <c r="BM316" s="29"/>
      <c r="BN316" s="29"/>
      <c r="BO316" s="29"/>
      <c r="BP316" s="29"/>
      <c r="BQ316" s="29"/>
      <c r="BR316" s="29"/>
      <c r="BS316" s="29"/>
      <c r="BT316" s="29"/>
      <c r="BU316" s="29"/>
      <c r="BV316" s="29"/>
      <c r="BW316" s="29"/>
      <c r="BX316" s="29"/>
      <c r="BY316" s="29"/>
      <c r="BZ316" s="29"/>
      <c r="CA316" s="29"/>
      <c r="CB316" s="29"/>
      <c r="CC316" s="29"/>
      <c r="CD316" s="29"/>
      <c r="CE316" s="29"/>
      <c r="CF316" s="29"/>
      <c r="CG316" s="29"/>
      <c r="CH316" s="29"/>
      <c r="CI316" s="29"/>
      <c r="CJ316" s="29"/>
      <c r="CK316" s="29"/>
      <c r="CL316" s="29"/>
      <c r="CM316" s="29"/>
      <c r="CN316" s="29"/>
      <c r="CO316" s="29"/>
      <c r="CP316" s="29"/>
      <c r="CQ316" s="29"/>
      <c r="CR316" s="29"/>
      <c r="CS316" s="29"/>
      <c r="CT316" s="29"/>
      <c r="CU316" s="29"/>
      <c r="CV316" s="29"/>
      <c r="CW316" s="29"/>
      <c r="CX316" s="29"/>
      <c r="CY316" s="29"/>
      <c r="CZ316" s="29"/>
      <c r="DA316" s="29"/>
      <c r="DB316" s="29"/>
      <c r="DC316" s="29"/>
      <c r="DD316" s="29"/>
      <c r="DE316" s="29"/>
      <c r="DF316" s="29"/>
      <c r="DG316" s="29"/>
      <c r="DH316" s="29"/>
      <c r="DI316" s="29"/>
      <c r="DJ316" s="29"/>
      <c r="DK316" s="29"/>
      <c r="DL316" s="29"/>
      <c r="DM316" s="29"/>
      <c r="DN316" s="29"/>
      <c r="DO316" s="29"/>
      <c r="DP316" s="29"/>
      <c r="DQ316" s="29"/>
      <c r="DR316" s="29"/>
      <c r="DS316" s="29"/>
      <c r="DT316" s="29"/>
      <c r="DU316" s="29"/>
      <c r="DV316" s="29"/>
      <c r="DW316" s="29"/>
      <c r="DX316" s="29"/>
      <c r="DY316" s="29"/>
      <c r="DZ316" s="29"/>
      <c r="EA316" s="29"/>
      <c r="EB316" s="29"/>
      <c r="EC316" s="29"/>
      <c r="ED316" s="29"/>
      <c r="EE316" s="29"/>
      <c r="EF316" s="29"/>
      <c r="EG316" s="29"/>
      <c r="EH316" s="29"/>
      <c r="EI316" s="29"/>
      <c r="EJ316" s="29"/>
      <c r="EK316" s="29"/>
      <c r="EL316" s="29"/>
      <c r="EM316" s="29"/>
      <c r="EN316" s="29"/>
      <c r="EO316" s="29"/>
      <c r="EP316" s="29"/>
      <c r="EQ316" s="29"/>
      <c r="ER316" s="29"/>
      <c r="ES316" s="29"/>
      <c r="ET316" s="29"/>
      <c r="EU316" s="29"/>
      <c r="EV316" s="29"/>
      <c r="EW316" s="29"/>
      <c r="EX316" s="29"/>
      <c r="EY316" s="29"/>
      <c r="EZ316" s="29"/>
      <c r="FA316" s="29"/>
      <c r="FB316" s="29"/>
      <c r="FC316" s="29"/>
      <c r="FD316" s="29"/>
      <c r="FE316" s="29"/>
      <c r="FF316" s="29"/>
      <c r="FG316" s="29"/>
      <c r="FH316" s="29"/>
      <c r="FI316" s="29"/>
      <c r="FJ316" s="29"/>
      <c r="FK316" s="29"/>
      <c r="FL316" s="29"/>
    </row>
    <row r="317" spans="1:168" s="29" customFormat="1" ht="12.75" customHeight="1" x14ac:dyDescent="0.2">
      <c r="A317" s="133">
        <v>683</v>
      </c>
      <c r="B317" s="136" t="s">
        <v>320</v>
      </c>
      <c r="C317" s="137">
        <v>10</v>
      </c>
      <c r="D317" s="138">
        <v>4.46</v>
      </c>
      <c r="E317" s="118">
        <f t="shared" si="8"/>
        <v>8.4740000000000002</v>
      </c>
      <c r="F317" s="118">
        <f t="shared" si="9"/>
        <v>8.6739999999999995</v>
      </c>
      <c r="G317" s="135"/>
      <c r="H317" s="124"/>
    </row>
    <row r="318" spans="1:168" s="29" customFormat="1" ht="12.75" customHeight="1" x14ac:dyDescent="0.2">
      <c r="A318" s="133">
        <v>685</v>
      </c>
      <c r="B318" s="136" t="s">
        <v>321</v>
      </c>
      <c r="C318" s="137">
        <v>20</v>
      </c>
      <c r="D318" s="138">
        <v>4.7699999999999996</v>
      </c>
      <c r="E318" s="118">
        <f t="shared" si="8"/>
        <v>9.0629999999999988</v>
      </c>
      <c r="F318" s="118">
        <f t="shared" si="9"/>
        <v>9.2629999999999981</v>
      </c>
      <c r="G318" s="135"/>
      <c r="H318" s="123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  <c r="BN318" s="28"/>
      <c r="BO318" s="28"/>
      <c r="BP318" s="28"/>
      <c r="BQ318" s="28"/>
      <c r="BR318" s="28"/>
      <c r="BS318" s="28"/>
      <c r="BT318" s="28"/>
      <c r="BU318" s="28"/>
      <c r="BV318" s="28"/>
      <c r="BW318" s="28"/>
      <c r="BX318" s="28"/>
      <c r="BY318" s="28"/>
      <c r="BZ318" s="28"/>
      <c r="CA318" s="28"/>
      <c r="CB318" s="28"/>
      <c r="CC318" s="28"/>
      <c r="CD318" s="28"/>
      <c r="CE318" s="28"/>
      <c r="CF318" s="28"/>
      <c r="CG318" s="28"/>
      <c r="CH318" s="28"/>
      <c r="CI318" s="28"/>
      <c r="CJ318" s="28"/>
      <c r="CK318" s="28"/>
      <c r="CL318" s="28"/>
      <c r="CM318" s="28"/>
      <c r="CN318" s="28"/>
      <c r="CO318" s="28"/>
      <c r="CP318" s="28"/>
      <c r="CQ318" s="28"/>
      <c r="CR318" s="28"/>
      <c r="CS318" s="28"/>
      <c r="CT318" s="28"/>
      <c r="CU318" s="28"/>
      <c r="CV318" s="28"/>
      <c r="CW318" s="28"/>
      <c r="CX318" s="28"/>
      <c r="CY318" s="28"/>
      <c r="CZ318" s="28"/>
      <c r="DA318" s="28"/>
      <c r="DB318" s="28"/>
      <c r="DC318" s="28"/>
      <c r="DD318" s="28"/>
      <c r="DE318" s="28"/>
      <c r="DF318" s="28"/>
      <c r="DG318" s="28"/>
      <c r="DH318" s="28"/>
      <c r="DI318" s="28"/>
      <c r="DJ318" s="28"/>
      <c r="DK318" s="28"/>
      <c r="DL318" s="28"/>
      <c r="DM318" s="28"/>
      <c r="DN318" s="28"/>
      <c r="DO318" s="28"/>
      <c r="DP318" s="28"/>
      <c r="DQ318" s="28"/>
      <c r="DR318" s="28"/>
      <c r="DS318" s="28"/>
      <c r="DT318" s="28"/>
      <c r="DU318" s="28"/>
      <c r="DV318" s="28"/>
      <c r="DW318" s="28"/>
      <c r="DX318" s="28"/>
      <c r="DY318" s="28"/>
      <c r="DZ318" s="28"/>
      <c r="EA318" s="28"/>
      <c r="EB318" s="28"/>
      <c r="EC318" s="28"/>
      <c r="ED318" s="28"/>
      <c r="EE318" s="28"/>
      <c r="EF318" s="28"/>
      <c r="EG318" s="28"/>
      <c r="EH318" s="28"/>
      <c r="EI318" s="28"/>
      <c r="EJ318" s="28"/>
      <c r="EK318" s="28"/>
      <c r="EL318" s="28"/>
      <c r="EM318" s="28"/>
      <c r="EN318" s="28"/>
      <c r="EO318" s="28"/>
      <c r="EP318" s="28"/>
      <c r="EQ318" s="28"/>
      <c r="ER318" s="28"/>
      <c r="ES318" s="28"/>
      <c r="ET318" s="28"/>
      <c r="EU318" s="28"/>
      <c r="EV318" s="28"/>
      <c r="EW318" s="28"/>
      <c r="EX318" s="28"/>
      <c r="EY318" s="28"/>
      <c r="EZ318" s="28"/>
      <c r="FA318" s="28"/>
      <c r="FB318" s="28"/>
      <c r="FC318" s="28"/>
      <c r="FD318" s="28"/>
      <c r="FE318" s="28"/>
      <c r="FF318" s="28"/>
      <c r="FG318" s="28"/>
      <c r="FH318" s="28"/>
      <c r="FI318" s="28"/>
      <c r="FJ318" s="28"/>
      <c r="FK318" s="28"/>
      <c r="FL318" s="28"/>
    </row>
    <row r="319" spans="1:168" s="29" customFormat="1" ht="12.75" customHeight="1" x14ac:dyDescent="0.2">
      <c r="A319" s="133">
        <v>687</v>
      </c>
      <c r="B319" s="136" t="s">
        <v>321</v>
      </c>
      <c r="C319" s="137">
        <v>30</v>
      </c>
      <c r="D319" s="138">
        <v>5.42</v>
      </c>
      <c r="E319" s="118">
        <f t="shared" si="8"/>
        <v>10.298</v>
      </c>
      <c r="F319" s="118">
        <f t="shared" si="9"/>
        <v>10.497999999999999</v>
      </c>
      <c r="G319" s="135"/>
      <c r="H319" s="123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  <c r="BN319" s="28"/>
      <c r="BO319" s="28"/>
      <c r="BP319" s="28"/>
      <c r="BQ319" s="28"/>
      <c r="BR319" s="28"/>
      <c r="BS319" s="28"/>
      <c r="BT319" s="28"/>
      <c r="BU319" s="28"/>
      <c r="BV319" s="28"/>
      <c r="BW319" s="28"/>
      <c r="BX319" s="28"/>
      <c r="BY319" s="28"/>
      <c r="BZ319" s="28"/>
      <c r="CA319" s="28"/>
      <c r="CB319" s="28"/>
      <c r="CC319" s="28"/>
      <c r="CD319" s="28"/>
      <c r="CE319" s="28"/>
      <c r="CF319" s="28"/>
      <c r="CG319" s="28"/>
      <c r="CH319" s="28"/>
      <c r="CI319" s="28"/>
      <c r="CJ319" s="28"/>
      <c r="CK319" s="28"/>
      <c r="CL319" s="28"/>
      <c r="CM319" s="28"/>
      <c r="CN319" s="28"/>
      <c r="CO319" s="28"/>
      <c r="CP319" s="28"/>
      <c r="CQ319" s="28"/>
      <c r="CR319" s="28"/>
      <c r="CS319" s="28"/>
      <c r="CT319" s="28"/>
      <c r="CU319" s="28"/>
      <c r="CV319" s="28"/>
      <c r="CW319" s="28"/>
      <c r="CX319" s="28"/>
      <c r="CY319" s="28"/>
      <c r="CZ319" s="28"/>
      <c r="DA319" s="28"/>
      <c r="DB319" s="28"/>
      <c r="DC319" s="28"/>
      <c r="DD319" s="28"/>
      <c r="DE319" s="28"/>
      <c r="DF319" s="28"/>
      <c r="DG319" s="28"/>
      <c r="DH319" s="28"/>
      <c r="DI319" s="28"/>
      <c r="DJ319" s="28"/>
      <c r="DK319" s="28"/>
      <c r="DL319" s="28"/>
      <c r="DM319" s="28"/>
      <c r="DN319" s="28"/>
      <c r="DO319" s="28"/>
      <c r="DP319" s="28"/>
      <c r="DQ319" s="28"/>
      <c r="DR319" s="28"/>
      <c r="DS319" s="28"/>
      <c r="DT319" s="28"/>
      <c r="DU319" s="28"/>
      <c r="DV319" s="28"/>
      <c r="DW319" s="28"/>
      <c r="DX319" s="28"/>
      <c r="DY319" s="28"/>
      <c r="DZ319" s="28"/>
      <c r="EA319" s="28"/>
      <c r="EB319" s="28"/>
      <c r="EC319" s="28"/>
      <c r="ED319" s="28"/>
      <c r="EE319" s="28"/>
      <c r="EF319" s="28"/>
      <c r="EG319" s="28"/>
      <c r="EH319" s="28"/>
      <c r="EI319" s="28"/>
      <c r="EJ319" s="28"/>
      <c r="EK319" s="28"/>
      <c r="EL319" s="28"/>
      <c r="EM319" s="28"/>
      <c r="EN319" s="28"/>
      <c r="EO319" s="28"/>
      <c r="EP319" s="28"/>
      <c r="EQ319" s="28"/>
      <c r="ER319" s="28"/>
      <c r="ES319" s="28"/>
      <c r="ET319" s="28"/>
      <c r="EU319" s="28"/>
      <c r="EV319" s="28"/>
      <c r="EW319" s="28"/>
      <c r="EX319" s="28"/>
      <c r="EY319" s="28"/>
      <c r="EZ319" s="28"/>
      <c r="FA319" s="28"/>
      <c r="FB319" s="28"/>
      <c r="FC319" s="28"/>
      <c r="FD319" s="28"/>
      <c r="FE319" s="28"/>
      <c r="FF319" s="28"/>
      <c r="FG319" s="28"/>
      <c r="FH319" s="28"/>
      <c r="FI319" s="28"/>
      <c r="FJ319" s="28"/>
      <c r="FK319" s="28"/>
      <c r="FL319" s="28"/>
    </row>
    <row r="320" spans="1:168" s="29" customFormat="1" ht="12.75" customHeight="1" x14ac:dyDescent="0.2">
      <c r="A320" s="133">
        <v>749</v>
      </c>
      <c r="B320" s="136" t="s">
        <v>322</v>
      </c>
      <c r="C320" s="137">
        <v>20</v>
      </c>
      <c r="D320" s="138">
        <v>2.65</v>
      </c>
      <c r="E320" s="118">
        <f t="shared" si="8"/>
        <v>5.0349999999999993</v>
      </c>
      <c r="F320" s="118">
        <f t="shared" si="9"/>
        <v>5.2349999999999994</v>
      </c>
      <c r="G320" s="135"/>
      <c r="H320" s="123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  <c r="BN320" s="28"/>
      <c r="BO320" s="28"/>
      <c r="BP320" s="28"/>
      <c r="BQ320" s="28"/>
      <c r="BR320" s="28"/>
      <c r="BS320" s="28"/>
      <c r="BT320" s="28"/>
      <c r="BU320" s="28"/>
      <c r="BV320" s="28"/>
      <c r="BW320" s="28"/>
      <c r="BX320" s="28"/>
      <c r="BY320" s="28"/>
      <c r="BZ320" s="28"/>
      <c r="CA320" s="28"/>
      <c r="CB320" s="28"/>
      <c r="CC320" s="28"/>
      <c r="CD320" s="28"/>
      <c r="CE320" s="28"/>
      <c r="CF320" s="28"/>
      <c r="CG320" s="28"/>
      <c r="CH320" s="28"/>
      <c r="CI320" s="28"/>
      <c r="CJ320" s="28"/>
      <c r="CK320" s="28"/>
      <c r="CL320" s="28"/>
      <c r="CM320" s="28"/>
      <c r="CN320" s="28"/>
      <c r="CO320" s="28"/>
      <c r="CP320" s="28"/>
      <c r="CQ320" s="28"/>
      <c r="CR320" s="28"/>
      <c r="CS320" s="28"/>
      <c r="CT320" s="28"/>
      <c r="CU320" s="28"/>
      <c r="CV320" s="28"/>
      <c r="CW320" s="28"/>
      <c r="CX320" s="28"/>
      <c r="CY320" s="28"/>
      <c r="CZ320" s="28"/>
      <c r="DA320" s="28"/>
      <c r="DB320" s="28"/>
      <c r="DC320" s="28"/>
      <c r="DD320" s="28"/>
      <c r="DE320" s="28"/>
      <c r="DF320" s="28"/>
      <c r="DG320" s="28"/>
      <c r="DH320" s="28"/>
      <c r="DI320" s="28"/>
      <c r="DJ320" s="28"/>
      <c r="DK320" s="28"/>
      <c r="DL320" s="28"/>
      <c r="DM320" s="28"/>
      <c r="DN320" s="28"/>
      <c r="DO320" s="28"/>
      <c r="DP320" s="28"/>
      <c r="DQ320" s="28"/>
      <c r="DR320" s="28"/>
      <c r="DS320" s="28"/>
      <c r="DT320" s="28"/>
      <c r="DU320" s="28"/>
      <c r="DV320" s="28"/>
      <c r="DW320" s="28"/>
      <c r="DX320" s="28"/>
      <c r="DY320" s="28"/>
      <c r="DZ320" s="28"/>
      <c r="EA320" s="28"/>
      <c r="EB320" s="28"/>
      <c r="EC320" s="28"/>
      <c r="ED320" s="28"/>
      <c r="EE320" s="28"/>
      <c r="EF320" s="28"/>
      <c r="EG320" s="28"/>
      <c r="EH320" s="28"/>
      <c r="EI320" s="28"/>
      <c r="EJ320" s="28"/>
      <c r="EK320" s="28"/>
      <c r="EL320" s="28"/>
      <c r="EM320" s="28"/>
      <c r="EN320" s="28"/>
      <c r="EO320" s="28"/>
      <c r="EP320" s="28"/>
      <c r="EQ320" s="28"/>
      <c r="ER320" s="28"/>
      <c r="ES320" s="28"/>
      <c r="ET320" s="28"/>
      <c r="EU320" s="28"/>
      <c r="EV320" s="28"/>
      <c r="EW320" s="28"/>
      <c r="EX320" s="28"/>
      <c r="EY320" s="28"/>
      <c r="EZ320" s="28"/>
      <c r="FA320" s="28"/>
      <c r="FB320" s="28"/>
      <c r="FC320" s="28"/>
      <c r="FD320" s="28"/>
      <c r="FE320" s="28"/>
      <c r="FF320" s="28"/>
      <c r="FG320" s="28"/>
      <c r="FH320" s="28"/>
      <c r="FI320" s="28"/>
      <c r="FJ320" s="28"/>
      <c r="FK320" s="28"/>
      <c r="FL320" s="28"/>
    </row>
    <row r="321" spans="1:168" s="29" customFormat="1" ht="12.75" customHeight="1" x14ac:dyDescent="0.2">
      <c r="A321" s="133">
        <v>778</v>
      </c>
      <c r="B321" s="136" t="s">
        <v>323</v>
      </c>
      <c r="C321" s="137">
        <v>16</v>
      </c>
      <c r="D321" s="138">
        <v>2.4500000000000002</v>
      </c>
      <c r="E321" s="118">
        <f t="shared" si="8"/>
        <v>4.6550000000000002</v>
      </c>
      <c r="F321" s="118">
        <f t="shared" si="9"/>
        <v>4.8550000000000004</v>
      </c>
      <c r="G321" s="135"/>
      <c r="H321" s="123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  <c r="BL321" s="28"/>
      <c r="BM321" s="28"/>
      <c r="BN321" s="28"/>
      <c r="BO321" s="28"/>
      <c r="BP321" s="28"/>
      <c r="BQ321" s="28"/>
      <c r="BR321" s="28"/>
      <c r="BS321" s="28"/>
      <c r="BT321" s="28"/>
      <c r="BU321" s="28"/>
      <c r="BV321" s="28"/>
      <c r="BW321" s="28"/>
      <c r="BX321" s="28"/>
      <c r="BY321" s="28"/>
      <c r="BZ321" s="28"/>
      <c r="CA321" s="28"/>
      <c r="CB321" s="28"/>
      <c r="CC321" s="28"/>
      <c r="CD321" s="28"/>
      <c r="CE321" s="28"/>
      <c r="CF321" s="28"/>
      <c r="CG321" s="28"/>
      <c r="CH321" s="28"/>
      <c r="CI321" s="28"/>
      <c r="CJ321" s="28"/>
      <c r="CK321" s="28"/>
      <c r="CL321" s="28"/>
      <c r="CM321" s="28"/>
      <c r="CN321" s="28"/>
      <c r="CO321" s="28"/>
      <c r="CP321" s="28"/>
      <c r="CQ321" s="28"/>
      <c r="CR321" s="28"/>
      <c r="CS321" s="28"/>
      <c r="CT321" s="28"/>
      <c r="CU321" s="28"/>
      <c r="CV321" s="28"/>
      <c r="CW321" s="28"/>
      <c r="CX321" s="28"/>
      <c r="CY321" s="28"/>
      <c r="CZ321" s="28"/>
      <c r="DA321" s="28"/>
      <c r="DB321" s="28"/>
      <c r="DC321" s="28"/>
      <c r="DD321" s="28"/>
      <c r="DE321" s="28"/>
      <c r="DF321" s="28"/>
      <c r="DG321" s="28"/>
      <c r="DH321" s="28"/>
      <c r="DI321" s="28"/>
      <c r="DJ321" s="28"/>
      <c r="DK321" s="28"/>
      <c r="DL321" s="28"/>
      <c r="DM321" s="28"/>
      <c r="DN321" s="28"/>
      <c r="DO321" s="28"/>
      <c r="DP321" s="28"/>
      <c r="DQ321" s="28"/>
      <c r="DR321" s="28"/>
      <c r="DS321" s="28"/>
      <c r="DT321" s="28"/>
      <c r="DU321" s="28"/>
      <c r="DV321" s="28"/>
      <c r="DW321" s="28"/>
      <c r="DX321" s="28"/>
      <c r="DY321" s="28"/>
      <c r="DZ321" s="28"/>
      <c r="EA321" s="28"/>
      <c r="EB321" s="28"/>
      <c r="EC321" s="28"/>
      <c r="ED321" s="28"/>
      <c r="EE321" s="28"/>
      <c r="EF321" s="28"/>
      <c r="EG321" s="28"/>
      <c r="EH321" s="28"/>
      <c r="EI321" s="28"/>
      <c r="EJ321" s="28"/>
      <c r="EK321" s="28"/>
      <c r="EL321" s="28"/>
      <c r="EM321" s="28"/>
      <c r="EN321" s="28"/>
      <c r="EO321" s="28"/>
      <c r="EP321" s="28"/>
      <c r="EQ321" s="28"/>
      <c r="ER321" s="28"/>
      <c r="ES321" s="28"/>
      <c r="ET321" s="28"/>
      <c r="EU321" s="28"/>
      <c r="EV321" s="28"/>
      <c r="EW321" s="28"/>
      <c r="EX321" s="28"/>
      <c r="EY321" s="28"/>
      <c r="EZ321" s="28"/>
      <c r="FA321" s="28"/>
      <c r="FB321" s="28"/>
      <c r="FC321" s="28"/>
      <c r="FD321" s="28"/>
      <c r="FE321" s="28"/>
      <c r="FF321" s="28"/>
      <c r="FG321" s="28"/>
      <c r="FH321" s="28"/>
      <c r="FI321" s="28"/>
      <c r="FJ321" s="28"/>
      <c r="FK321" s="28"/>
      <c r="FL321" s="28"/>
    </row>
    <row r="322" spans="1:168" s="29" customFormat="1" ht="12.75" customHeight="1" x14ac:dyDescent="0.2">
      <c r="A322" s="133">
        <v>780</v>
      </c>
      <c r="B322" s="136" t="s">
        <v>324</v>
      </c>
      <c r="C322" s="137">
        <v>16</v>
      </c>
      <c r="D322" s="138">
        <v>2.4500000000000002</v>
      </c>
      <c r="E322" s="118">
        <f t="shared" si="8"/>
        <v>4.6550000000000002</v>
      </c>
      <c r="F322" s="118">
        <f t="shared" si="9"/>
        <v>4.8550000000000004</v>
      </c>
      <c r="G322" s="135"/>
      <c r="H322" s="123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  <c r="BN322" s="28"/>
      <c r="BO322" s="28"/>
      <c r="BP322" s="28"/>
      <c r="BQ322" s="28"/>
      <c r="BR322" s="28"/>
      <c r="BS322" s="28"/>
      <c r="BT322" s="28"/>
      <c r="BU322" s="28"/>
      <c r="BV322" s="28"/>
      <c r="BW322" s="28"/>
      <c r="BX322" s="28"/>
      <c r="BY322" s="28"/>
      <c r="BZ322" s="28"/>
      <c r="CA322" s="28"/>
      <c r="CB322" s="28"/>
      <c r="CC322" s="28"/>
      <c r="CD322" s="28"/>
      <c r="CE322" s="28"/>
      <c r="CF322" s="28"/>
      <c r="CG322" s="28"/>
      <c r="CH322" s="28"/>
      <c r="CI322" s="28"/>
      <c r="CJ322" s="28"/>
      <c r="CK322" s="28"/>
      <c r="CL322" s="28"/>
      <c r="CM322" s="28"/>
      <c r="CN322" s="28"/>
      <c r="CO322" s="28"/>
      <c r="CP322" s="28"/>
      <c r="CQ322" s="28"/>
      <c r="CR322" s="28"/>
      <c r="CS322" s="28"/>
      <c r="CT322" s="28"/>
      <c r="CU322" s="28"/>
      <c r="CV322" s="28"/>
      <c r="CW322" s="28"/>
      <c r="CX322" s="28"/>
      <c r="CY322" s="28"/>
      <c r="CZ322" s="28"/>
      <c r="DA322" s="28"/>
      <c r="DB322" s="28"/>
      <c r="DC322" s="28"/>
      <c r="DD322" s="28"/>
      <c r="DE322" s="28"/>
      <c r="DF322" s="28"/>
      <c r="DG322" s="28"/>
      <c r="DH322" s="28"/>
      <c r="DI322" s="28"/>
      <c r="DJ322" s="28"/>
      <c r="DK322" s="28"/>
      <c r="DL322" s="28"/>
      <c r="DM322" s="28"/>
      <c r="DN322" s="28"/>
      <c r="DO322" s="28"/>
      <c r="DP322" s="28"/>
      <c r="DQ322" s="28"/>
      <c r="DR322" s="28"/>
      <c r="DS322" s="28"/>
      <c r="DT322" s="28"/>
      <c r="DU322" s="28"/>
      <c r="DV322" s="28"/>
      <c r="DW322" s="28"/>
      <c r="DX322" s="28"/>
      <c r="DY322" s="28"/>
      <c r="DZ322" s="28"/>
      <c r="EA322" s="28"/>
      <c r="EB322" s="28"/>
      <c r="EC322" s="28"/>
      <c r="ED322" s="28"/>
      <c r="EE322" s="28"/>
      <c r="EF322" s="28"/>
      <c r="EG322" s="28"/>
      <c r="EH322" s="28"/>
      <c r="EI322" s="28"/>
      <c r="EJ322" s="28"/>
      <c r="EK322" s="28"/>
      <c r="EL322" s="28"/>
      <c r="EM322" s="28"/>
      <c r="EN322" s="28"/>
      <c r="EO322" s="28"/>
      <c r="EP322" s="28"/>
      <c r="EQ322" s="28"/>
      <c r="ER322" s="28"/>
      <c r="ES322" s="28"/>
      <c r="ET322" s="28"/>
      <c r="EU322" s="28"/>
      <c r="EV322" s="28"/>
      <c r="EW322" s="28"/>
      <c r="EX322" s="28"/>
      <c r="EY322" s="28"/>
      <c r="EZ322" s="28"/>
      <c r="FA322" s="28"/>
      <c r="FB322" s="28"/>
      <c r="FC322" s="28"/>
      <c r="FD322" s="28"/>
      <c r="FE322" s="28"/>
      <c r="FF322" s="28"/>
      <c r="FG322" s="28"/>
      <c r="FH322" s="28"/>
      <c r="FI322" s="28"/>
      <c r="FJ322" s="28"/>
      <c r="FK322" s="28"/>
      <c r="FL322" s="28"/>
    </row>
    <row r="323" spans="1:168" s="29" customFormat="1" ht="12.75" customHeight="1" x14ac:dyDescent="0.2">
      <c r="A323" s="133">
        <v>782</v>
      </c>
      <c r="B323" s="136" t="s">
        <v>325</v>
      </c>
      <c r="C323" s="137">
        <v>16</v>
      </c>
      <c r="D323" s="138">
        <v>3.29</v>
      </c>
      <c r="E323" s="118">
        <f t="shared" ref="E323:E354" si="10">D323*1.9</f>
        <v>6.2509999999999994</v>
      </c>
      <c r="F323" s="118">
        <f t="shared" ref="F323:F354" si="11">E323+20%</f>
        <v>6.4509999999999996</v>
      </c>
      <c r="G323" s="135"/>
      <c r="H323" s="123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  <c r="BN323" s="28"/>
      <c r="BO323" s="28"/>
      <c r="BP323" s="28"/>
      <c r="BQ323" s="28"/>
      <c r="BR323" s="28"/>
      <c r="BS323" s="28"/>
      <c r="BT323" s="28"/>
      <c r="BU323" s="28"/>
      <c r="BV323" s="28"/>
      <c r="BW323" s="28"/>
      <c r="BX323" s="28"/>
      <c r="BY323" s="28"/>
      <c r="BZ323" s="28"/>
      <c r="CA323" s="28"/>
      <c r="CB323" s="28"/>
      <c r="CC323" s="28"/>
      <c r="CD323" s="28"/>
      <c r="CE323" s="28"/>
      <c r="CF323" s="28"/>
      <c r="CG323" s="28"/>
      <c r="CH323" s="28"/>
      <c r="CI323" s="28"/>
      <c r="CJ323" s="28"/>
      <c r="CK323" s="28"/>
      <c r="CL323" s="28"/>
      <c r="CM323" s="28"/>
      <c r="CN323" s="28"/>
      <c r="CO323" s="28"/>
      <c r="CP323" s="28"/>
      <c r="CQ323" s="28"/>
      <c r="CR323" s="28"/>
      <c r="CS323" s="28"/>
      <c r="CT323" s="28"/>
      <c r="CU323" s="28"/>
      <c r="CV323" s="28"/>
      <c r="CW323" s="28"/>
      <c r="CX323" s="28"/>
      <c r="CY323" s="28"/>
      <c r="CZ323" s="28"/>
      <c r="DA323" s="28"/>
      <c r="DB323" s="28"/>
      <c r="DC323" s="28"/>
      <c r="DD323" s="28"/>
      <c r="DE323" s="28"/>
      <c r="DF323" s="28"/>
      <c r="DG323" s="28"/>
      <c r="DH323" s="28"/>
      <c r="DI323" s="28"/>
      <c r="DJ323" s="28"/>
      <c r="DK323" s="28"/>
      <c r="DL323" s="28"/>
      <c r="DM323" s="28"/>
      <c r="DN323" s="28"/>
      <c r="DO323" s="28"/>
      <c r="DP323" s="28"/>
      <c r="DQ323" s="28"/>
      <c r="DR323" s="28"/>
      <c r="DS323" s="28"/>
      <c r="DT323" s="28"/>
      <c r="DU323" s="28"/>
      <c r="DV323" s="28"/>
      <c r="DW323" s="28"/>
      <c r="DX323" s="28"/>
      <c r="DY323" s="28"/>
      <c r="DZ323" s="28"/>
      <c r="EA323" s="28"/>
      <c r="EB323" s="28"/>
      <c r="EC323" s="28"/>
      <c r="ED323" s="28"/>
      <c r="EE323" s="28"/>
      <c r="EF323" s="28"/>
      <c r="EG323" s="28"/>
      <c r="EH323" s="28"/>
      <c r="EI323" s="28"/>
      <c r="EJ323" s="28"/>
      <c r="EK323" s="28"/>
      <c r="EL323" s="28"/>
      <c r="EM323" s="28"/>
      <c r="EN323" s="28"/>
      <c r="EO323" s="28"/>
      <c r="EP323" s="28"/>
      <c r="EQ323" s="28"/>
      <c r="ER323" s="28"/>
      <c r="ES323" s="28"/>
      <c r="ET323" s="28"/>
      <c r="EU323" s="28"/>
      <c r="EV323" s="28"/>
      <c r="EW323" s="28"/>
      <c r="EX323" s="28"/>
      <c r="EY323" s="28"/>
      <c r="EZ323" s="28"/>
      <c r="FA323" s="28"/>
      <c r="FB323" s="28"/>
      <c r="FC323" s="28"/>
      <c r="FD323" s="28"/>
      <c r="FE323" s="28"/>
      <c r="FF323" s="28"/>
      <c r="FG323" s="28"/>
      <c r="FH323" s="28"/>
      <c r="FI323" s="28"/>
      <c r="FJ323" s="28"/>
      <c r="FK323" s="28"/>
      <c r="FL323" s="28"/>
    </row>
    <row r="324" spans="1:168" s="29" customFormat="1" ht="12.75" customHeight="1" x14ac:dyDescent="0.2">
      <c r="A324" s="133">
        <v>784</v>
      </c>
      <c r="B324" s="136" t="s">
        <v>326</v>
      </c>
      <c r="C324" s="137">
        <v>16</v>
      </c>
      <c r="D324" s="138">
        <v>2.4500000000000002</v>
      </c>
      <c r="E324" s="118">
        <f t="shared" si="10"/>
        <v>4.6550000000000002</v>
      </c>
      <c r="F324" s="118">
        <f t="shared" si="11"/>
        <v>4.8550000000000004</v>
      </c>
      <c r="G324" s="135"/>
      <c r="H324" s="123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  <c r="BN324" s="28"/>
      <c r="BO324" s="28"/>
      <c r="BP324" s="28"/>
      <c r="BQ324" s="28"/>
      <c r="BR324" s="28"/>
      <c r="BS324" s="28"/>
      <c r="BT324" s="28"/>
      <c r="BU324" s="28"/>
      <c r="BV324" s="28"/>
      <c r="BW324" s="28"/>
      <c r="BX324" s="28"/>
      <c r="BY324" s="28"/>
      <c r="BZ324" s="28"/>
      <c r="CA324" s="28"/>
      <c r="CB324" s="28"/>
      <c r="CC324" s="28"/>
      <c r="CD324" s="28"/>
      <c r="CE324" s="28"/>
      <c r="CF324" s="28"/>
      <c r="CG324" s="28"/>
      <c r="CH324" s="28"/>
      <c r="CI324" s="28"/>
      <c r="CJ324" s="28"/>
      <c r="CK324" s="28"/>
      <c r="CL324" s="28"/>
      <c r="CM324" s="28"/>
      <c r="CN324" s="28"/>
      <c r="CO324" s="28"/>
      <c r="CP324" s="28"/>
      <c r="CQ324" s="28"/>
      <c r="CR324" s="28"/>
      <c r="CS324" s="28"/>
      <c r="CT324" s="28"/>
      <c r="CU324" s="28"/>
      <c r="CV324" s="28"/>
      <c r="CW324" s="28"/>
      <c r="CX324" s="28"/>
      <c r="CY324" s="28"/>
      <c r="CZ324" s="28"/>
      <c r="DA324" s="28"/>
      <c r="DB324" s="28"/>
      <c r="DC324" s="28"/>
      <c r="DD324" s="28"/>
      <c r="DE324" s="28"/>
      <c r="DF324" s="28"/>
      <c r="DG324" s="28"/>
      <c r="DH324" s="28"/>
      <c r="DI324" s="28"/>
      <c r="DJ324" s="28"/>
      <c r="DK324" s="28"/>
      <c r="DL324" s="28"/>
      <c r="DM324" s="28"/>
      <c r="DN324" s="28"/>
      <c r="DO324" s="28"/>
      <c r="DP324" s="28"/>
      <c r="DQ324" s="28"/>
      <c r="DR324" s="28"/>
      <c r="DS324" s="28"/>
      <c r="DT324" s="28"/>
      <c r="DU324" s="28"/>
      <c r="DV324" s="28"/>
      <c r="DW324" s="28"/>
      <c r="DX324" s="28"/>
      <c r="DY324" s="28"/>
      <c r="DZ324" s="28"/>
      <c r="EA324" s="28"/>
      <c r="EB324" s="28"/>
      <c r="EC324" s="28"/>
      <c r="ED324" s="28"/>
      <c r="EE324" s="28"/>
      <c r="EF324" s="28"/>
      <c r="EG324" s="28"/>
      <c r="EH324" s="28"/>
      <c r="EI324" s="28"/>
      <c r="EJ324" s="28"/>
      <c r="EK324" s="28"/>
      <c r="EL324" s="28"/>
      <c r="EM324" s="28"/>
      <c r="EN324" s="28"/>
      <c r="EO324" s="28"/>
      <c r="EP324" s="28"/>
      <c r="EQ324" s="28"/>
      <c r="ER324" s="28"/>
      <c r="ES324" s="28"/>
      <c r="ET324" s="28"/>
      <c r="EU324" s="28"/>
      <c r="EV324" s="28"/>
      <c r="EW324" s="28"/>
      <c r="EX324" s="28"/>
      <c r="EY324" s="28"/>
      <c r="EZ324" s="28"/>
      <c r="FA324" s="28"/>
      <c r="FB324" s="28"/>
      <c r="FC324" s="28"/>
      <c r="FD324" s="28"/>
      <c r="FE324" s="28"/>
      <c r="FF324" s="28"/>
      <c r="FG324" s="28"/>
      <c r="FH324" s="28"/>
      <c r="FI324" s="28"/>
      <c r="FJ324" s="28"/>
      <c r="FK324" s="28"/>
      <c r="FL324" s="28"/>
    </row>
    <row r="325" spans="1:168" s="29" customFormat="1" ht="12.75" customHeight="1" x14ac:dyDescent="0.2">
      <c r="A325" s="133">
        <v>786</v>
      </c>
      <c r="B325" s="136" t="s">
        <v>327</v>
      </c>
      <c r="C325" s="137">
        <v>16</v>
      </c>
      <c r="D325" s="138">
        <v>3.29</v>
      </c>
      <c r="E325" s="118">
        <f t="shared" si="10"/>
        <v>6.2509999999999994</v>
      </c>
      <c r="F325" s="118">
        <f t="shared" si="11"/>
        <v>6.4509999999999996</v>
      </c>
      <c r="G325" s="135"/>
      <c r="H325" s="123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  <c r="BN325" s="28"/>
      <c r="BO325" s="28"/>
      <c r="BP325" s="28"/>
      <c r="BQ325" s="28"/>
      <c r="BR325" s="28"/>
      <c r="BS325" s="28"/>
      <c r="BT325" s="28"/>
      <c r="BU325" s="28"/>
      <c r="BV325" s="28"/>
      <c r="BW325" s="28"/>
      <c r="BX325" s="28"/>
      <c r="BY325" s="28"/>
      <c r="BZ325" s="28"/>
      <c r="CA325" s="28"/>
      <c r="CB325" s="28"/>
      <c r="CC325" s="28"/>
      <c r="CD325" s="28"/>
      <c r="CE325" s="28"/>
      <c r="CF325" s="28"/>
      <c r="CG325" s="28"/>
      <c r="CH325" s="28"/>
      <c r="CI325" s="28"/>
      <c r="CJ325" s="28"/>
      <c r="CK325" s="28"/>
      <c r="CL325" s="28"/>
      <c r="CM325" s="28"/>
      <c r="CN325" s="28"/>
      <c r="CO325" s="28"/>
      <c r="CP325" s="28"/>
      <c r="CQ325" s="28"/>
      <c r="CR325" s="28"/>
      <c r="CS325" s="28"/>
      <c r="CT325" s="28"/>
      <c r="CU325" s="28"/>
      <c r="CV325" s="28"/>
      <c r="CW325" s="28"/>
      <c r="CX325" s="28"/>
      <c r="CY325" s="28"/>
      <c r="CZ325" s="28"/>
      <c r="DA325" s="28"/>
      <c r="DB325" s="28"/>
      <c r="DC325" s="28"/>
      <c r="DD325" s="28"/>
      <c r="DE325" s="28"/>
      <c r="DF325" s="28"/>
      <c r="DG325" s="28"/>
      <c r="DH325" s="28"/>
      <c r="DI325" s="28"/>
      <c r="DJ325" s="28"/>
      <c r="DK325" s="28"/>
      <c r="DL325" s="28"/>
      <c r="DM325" s="28"/>
      <c r="DN325" s="28"/>
      <c r="DO325" s="28"/>
      <c r="DP325" s="28"/>
      <c r="DQ325" s="28"/>
      <c r="DR325" s="28"/>
      <c r="DS325" s="28"/>
      <c r="DT325" s="28"/>
      <c r="DU325" s="28"/>
      <c r="DV325" s="28"/>
      <c r="DW325" s="28"/>
      <c r="DX325" s="28"/>
      <c r="DY325" s="28"/>
      <c r="DZ325" s="28"/>
      <c r="EA325" s="28"/>
      <c r="EB325" s="28"/>
      <c r="EC325" s="28"/>
      <c r="ED325" s="28"/>
      <c r="EE325" s="28"/>
      <c r="EF325" s="28"/>
      <c r="EG325" s="28"/>
      <c r="EH325" s="28"/>
      <c r="EI325" s="28"/>
      <c r="EJ325" s="28"/>
      <c r="EK325" s="28"/>
      <c r="EL325" s="28"/>
      <c r="EM325" s="28"/>
      <c r="EN325" s="28"/>
      <c r="EO325" s="28"/>
      <c r="EP325" s="28"/>
      <c r="EQ325" s="28"/>
      <c r="ER325" s="28"/>
      <c r="ES325" s="28"/>
      <c r="ET325" s="28"/>
      <c r="EU325" s="28"/>
      <c r="EV325" s="28"/>
      <c r="EW325" s="28"/>
      <c r="EX325" s="28"/>
      <c r="EY325" s="28"/>
      <c r="EZ325" s="28"/>
      <c r="FA325" s="28"/>
      <c r="FB325" s="28"/>
      <c r="FC325" s="28"/>
      <c r="FD325" s="28"/>
      <c r="FE325" s="28"/>
      <c r="FF325" s="28"/>
      <c r="FG325" s="28"/>
      <c r="FH325" s="28"/>
      <c r="FI325" s="28"/>
      <c r="FJ325" s="28"/>
      <c r="FK325" s="28"/>
      <c r="FL325" s="28"/>
    </row>
    <row r="326" spans="1:168" s="29" customFormat="1" ht="12.75" customHeight="1" x14ac:dyDescent="0.2">
      <c r="A326" s="133">
        <v>792</v>
      </c>
      <c r="B326" s="139" t="s">
        <v>328</v>
      </c>
      <c r="C326" s="137">
        <v>20</v>
      </c>
      <c r="D326" s="140">
        <v>3.53</v>
      </c>
      <c r="E326" s="118">
        <f t="shared" si="10"/>
        <v>6.706999999999999</v>
      </c>
      <c r="F326" s="118">
        <f t="shared" si="11"/>
        <v>6.9069999999999991</v>
      </c>
      <c r="G326" s="135"/>
      <c r="H326" s="124"/>
    </row>
    <row r="327" spans="1:168" s="29" customFormat="1" ht="12.75" customHeight="1" x14ac:dyDescent="0.2">
      <c r="A327" s="133">
        <v>794</v>
      </c>
      <c r="B327" s="139" t="s">
        <v>329</v>
      </c>
      <c r="C327" s="137">
        <v>20</v>
      </c>
      <c r="D327" s="141">
        <v>3.87</v>
      </c>
      <c r="E327" s="118">
        <f t="shared" si="10"/>
        <v>7.3529999999999998</v>
      </c>
      <c r="F327" s="118">
        <f t="shared" si="11"/>
        <v>7.5529999999999999</v>
      </c>
      <c r="G327" s="135"/>
      <c r="H327" s="124"/>
    </row>
    <row r="328" spans="1:168" s="29" customFormat="1" ht="12.75" customHeight="1" x14ac:dyDescent="0.2">
      <c r="A328" s="133">
        <v>796</v>
      </c>
      <c r="B328" s="139" t="s">
        <v>330</v>
      </c>
      <c r="C328" s="137">
        <v>20</v>
      </c>
      <c r="D328" s="141">
        <v>3.23</v>
      </c>
      <c r="E328" s="118">
        <f t="shared" si="10"/>
        <v>6.1369999999999996</v>
      </c>
      <c r="F328" s="118">
        <f t="shared" si="11"/>
        <v>6.3369999999999997</v>
      </c>
      <c r="G328" s="135"/>
      <c r="H328" s="124"/>
    </row>
    <row r="329" spans="1:168" s="29" customFormat="1" ht="12.75" customHeight="1" x14ac:dyDescent="0.2">
      <c r="A329" s="133">
        <v>798</v>
      </c>
      <c r="B329" s="139" t="s">
        <v>331</v>
      </c>
      <c r="C329" s="137">
        <v>20</v>
      </c>
      <c r="D329" s="141">
        <v>3.23</v>
      </c>
      <c r="E329" s="118">
        <f t="shared" si="10"/>
        <v>6.1369999999999996</v>
      </c>
      <c r="F329" s="118">
        <f t="shared" si="11"/>
        <v>6.3369999999999997</v>
      </c>
      <c r="G329" s="135"/>
      <c r="H329" s="124"/>
    </row>
    <row r="330" spans="1:168" s="29" customFormat="1" ht="12.75" customHeight="1" x14ac:dyDescent="0.2">
      <c r="A330" s="133">
        <v>800</v>
      </c>
      <c r="B330" s="139" t="s">
        <v>332</v>
      </c>
      <c r="C330" s="137">
        <v>20</v>
      </c>
      <c r="D330" s="141">
        <v>3.53</v>
      </c>
      <c r="E330" s="118">
        <f t="shared" si="10"/>
        <v>6.706999999999999</v>
      </c>
      <c r="F330" s="118">
        <f t="shared" si="11"/>
        <v>6.9069999999999991</v>
      </c>
      <c r="G330" s="135"/>
      <c r="H330" s="124"/>
    </row>
    <row r="331" spans="1:168" s="29" customFormat="1" ht="12.75" customHeight="1" x14ac:dyDescent="0.2">
      <c r="A331" s="133">
        <v>802</v>
      </c>
      <c r="B331" s="139" t="s">
        <v>333</v>
      </c>
      <c r="C331" s="137">
        <v>20</v>
      </c>
      <c r="D331" s="141">
        <v>4.3499999999999996</v>
      </c>
      <c r="E331" s="118">
        <f t="shared" si="10"/>
        <v>8.2649999999999988</v>
      </c>
      <c r="F331" s="118">
        <f t="shared" si="11"/>
        <v>8.4649999999999981</v>
      </c>
      <c r="G331" s="135"/>
      <c r="H331" s="124"/>
    </row>
    <row r="332" spans="1:168" s="29" customFormat="1" ht="12.75" customHeight="1" x14ac:dyDescent="0.2">
      <c r="A332" s="133">
        <v>804</v>
      </c>
      <c r="B332" s="139" t="s">
        <v>334</v>
      </c>
      <c r="C332" s="137">
        <v>20</v>
      </c>
      <c r="D332" s="141">
        <v>3.68</v>
      </c>
      <c r="E332" s="118">
        <f t="shared" si="10"/>
        <v>6.992</v>
      </c>
      <c r="F332" s="118">
        <f t="shared" si="11"/>
        <v>7.1920000000000002</v>
      </c>
      <c r="G332" s="135"/>
      <c r="H332" s="124"/>
    </row>
    <row r="333" spans="1:168" s="29" customFormat="1" ht="12.75" customHeight="1" x14ac:dyDescent="0.2">
      <c r="A333" s="133">
        <v>806</v>
      </c>
      <c r="B333" s="139" t="s">
        <v>335</v>
      </c>
      <c r="C333" s="137">
        <v>20</v>
      </c>
      <c r="D333" s="141">
        <v>3.68</v>
      </c>
      <c r="E333" s="118">
        <f t="shared" si="10"/>
        <v>6.992</v>
      </c>
      <c r="F333" s="118">
        <f t="shared" si="11"/>
        <v>7.1920000000000002</v>
      </c>
      <c r="G333" s="135"/>
      <c r="H333" s="123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  <c r="BL333" s="28"/>
      <c r="BM333" s="28"/>
      <c r="BN333" s="28"/>
      <c r="BO333" s="28"/>
      <c r="BP333" s="28"/>
      <c r="BQ333" s="28"/>
      <c r="BR333" s="28"/>
      <c r="BS333" s="28"/>
      <c r="BT333" s="28"/>
      <c r="BU333" s="28"/>
      <c r="BV333" s="28"/>
      <c r="BW333" s="28"/>
      <c r="BX333" s="28"/>
      <c r="BY333" s="28"/>
      <c r="BZ333" s="28"/>
      <c r="CA333" s="28"/>
      <c r="CB333" s="28"/>
      <c r="CC333" s="28"/>
      <c r="CD333" s="28"/>
      <c r="CE333" s="28"/>
      <c r="CF333" s="28"/>
      <c r="CG333" s="28"/>
      <c r="CH333" s="28"/>
      <c r="CI333" s="28"/>
      <c r="CJ333" s="28"/>
      <c r="CK333" s="28"/>
      <c r="CL333" s="28"/>
      <c r="CM333" s="28"/>
      <c r="CN333" s="28"/>
      <c r="CO333" s="28"/>
      <c r="CP333" s="28"/>
      <c r="CQ333" s="28"/>
      <c r="CR333" s="28"/>
      <c r="CS333" s="28"/>
      <c r="CT333" s="28"/>
      <c r="CU333" s="28"/>
      <c r="CV333" s="28"/>
      <c r="CW333" s="28"/>
      <c r="CX333" s="28"/>
      <c r="CY333" s="28"/>
      <c r="CZ333" s="28"/>
      <c r="DA333" s="28"/>
      <c r="DB333" s="28"/>
      <c r="DC333" s="28"/>
      <c r="DD333" s="28"/>
      <c r="DE333" s="28"/>
      <c r="DF333" s="28"/>
      <c r="DG333" s="28"/>
      <c r="DH333" s="28"/>
      <c r="DI333" s="28"/>
      <c r="DJ333" s="28"/>
      <c r="DK333" s="28"/>
      <c r="DL333" s="28"/>
      <c r="DM333" s="28"/>
      <c r="DN333" s="28"/>
      <c r="DO333" s="28"/>
      <c r="DP333" s="28"/>
      <c r="DQ333" s="28"/>
      <c r="DR333" s="28"/>
      <c r="DS333" s="28"/>
      <c r="DT333" s="28"/>
      <c r="DU333" s="28"/>
      <c r="DV333" s="28"/>
      <c r="DW333" s="28"/>
      <c r="DX333" s="28"/>
      <c r="DY333" s="28"/>
      <c r="DZ333" s="28"/>
      <c r="EA333" s="28"/>
      <c r="EB333" s="28"/>
      <c r="EC333" s="28"/>
      <c r="ED333" s="28"/>
      <c r="EE333" s="28"/>
      <c r="EF333" s="28"/>
      <c r="EG333" s="28"/>
      <c r="EH333" s="28"/>
      <c r="EI333" s="28"/>
      <c r="EJ333" s="28"/>
      <c r="EK333" s="28"/>
      <c r="EL333" s="28"/>
      <c r="EM333" s="28"/>
      <c r="EN333" s="28"/>
      <c r="EO333" s="28"/>
      <c r="EP333" s="28"/>
      <c r="EQ333" s="28"/>
      <c r="ER333" s="28"/>
      <c r="ES333" s="28"/>
      <c r="ET333" s="28"/>
      <c r="EU333" s="28"/>
      <c r="EV333" s="28"/>
      <c r="EW333" s="28"/>
      <c r="EX333" s="28"/>
      <c r="EY333" s="28"/>
      <c r="EZ333" s="28"/>
      <c r="FA333" s="28"/>
      <c r="FB333" s="28"/>
      <c r="FC333" s="28"/>
      <c r="FD333" s="28"/>
      <c r="FE333" s="28"/>
      <c r="FF333" s="28"/>
      <c r="FG333" s="28"/>
      <c r="FH333" s="28"/>
      <c r="FI333" s="28"/>
      <c r="FJ333" s="28"/>
      <c r="FK333" s="28"/>
      <c r="FL333" s="28"/>
    </row>
    <row r="334" spans="1:168" s="29" customFormat="1" ht="12.75" customHeight="1" x14ac:dyDescent="0.2">
      <c r="A334" s="133">
        <v>808</v>
      </c>
      <c r="B334" s="139" t="s">
        <v>336</v>
      </c>
      <c r="C334" s="137">
        <v>20</v>
      </c>
      <c r="D334" s="141">
        <v>4.22</v>
      </c>
      <c r="E334" s="118">
        <f t="shared" si="10"/>
        <v>8.0179999999999989</v>
      </c>
      <c r="F334" s="118">
        <f t="shared" si="11"/>
        <v>8.2179999999999982</v>
      </c>
      <c r="G334" s="135"/>
      <c r="H334" s="123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  <c r="BN334" s="28"/>
      <c r="BO334" s="28"/>
      <c r="BP334" s="28"/>
      <c r="BQ334" s="28"/>
      <c r="BR334" s="28"/>
      <c r="BS334" s="28"/>
      <c r="BT334" s="28"/>
      <c r="BU334" s="28"/>
      <c r="BV334" s="28"/>
      <c r="BW334" s="28"/>
      <c r="BX334" s="28"/>
      <c r="BY334" s="28"/>
      <c r="BZ334" s="28"/>
      <c r="CA334" s="28"/>
      <c r="CB334" s="28"/>
      <c r="CC334" s="28"/>
      <c r="CD334" s="28"/>
      <c r="CE334" s="28"/>
      <c r="CF334" s="28"/>
      <c r="CG334" s="28"/>
      <c r="CH334" s="28"/>
      <c r="CI334" s="28"/>
      <c r="CJ334" s="28"/>
      <c r="CK334" s="28"/>
      <c r="CL334" s="28"/>
      <c r="CM334" s="28"/>
      <c r="CN334" s="28"/>
      <c r="CO334" s="28"/>
      <c r="CP334" s="28"/>
      <c r="CQ334" s="28"/>
      <c r="CR334" s="28"/>
      <c r="CS334" s="28"/>
      <c r="CT334" s="28"/>
      <c r="CU334" s="28"/>
      <c r="CV334" s="28"/>
      <c r="CW334" s="28"/>
      <c r="CX334" s="28"/>
      <c r="CY334" s="28"/>
      <c r="CZ334" s="28"/>
      <c r="DA334" s="28"/>
      <c r="DB334" s="28"/>
      <c r="DC334" s="28"/>
      <c r="DD334" s="28"/>
      <c r="DE334" s="28"/>
      <c r="DF334" s="28"/>
      <c r="DG334" s="28"/>
      <c r="DH334" s="28"/>
      <c r="DI334" s="28"/>
      <c r="DJ334" s="28"/>
      <c r="DK334" s="28"/>
      <c r="DL334" s="28"/>
      <c r="DM334" s="28"/>
      <c r="DN334" s="28"/>
      <c r="DO334" s="28"/>
      <c r="DP334" s="28"/>
      <c r="DQ334" s="28"/>
      <c r="DR334" s="28"/>
      <c r="DS334" s="28"/>
      <c r="DT334" s="28"/>
      <c r="DU334" s="28"/>
      <c r="DV334" s="28"/>
      <c r="DW334" s="28"/>
      <c r="DX334" s="28"/>
      <c r="DY334" s="28"/>
      <c r="DZ334" s="28"/>
      <c r="EA334" s="28"/>
      <c r="EB334" s="28"/>
      <c r="EC334" s="28"/>
      <c r="ED334" s="28"/>
      <c r="EE334" s="28"/>
      <c r="EF334" s="28"/>
      <c r="EG334" s="28"/>
      <c r="EH334" s="28"/>
      <c r="EI334" s="28"/>
      <c r="EJ334" s="28"/>
      <c r="EK334" s="28"/>
      <c r="EL334" s="28"/>
      <c r="EM334" s="28"/>
      <c r="EN334" s="28"/>
      <c r="EO334" s="28"/>
      <c r="EP334" s="28"/>
      <c r="EQ334" s="28"/>
      <c r="ER334" s="28"/>
      <c r="ES334" s="28"/>
      <c r="ET334" s="28"/>
      <c r="EU334" s="28"/>
      <c r="EV334" s="28"/>
      <c r="EW334" s="28"/>
      <c r="EX334" s="28"/>
      <c r="EY334" s="28"/>
      <c r="EZ334" s="28"/>
      <c r="FA334" s="28"/>
      <c r="FB334" s="28"/>
      <c r="FC334" s="28"/>
      <c r="FD334" s="28"/>
      <c r="FE334" s="28"/>
      <c r="FF334" s="28"/>
      <c r="FG334" s="28"/>
      <c r="FH334" s="28"/>
      <c r="FI334" s="28"/>
      <c r="FJ334" s="28"/>
      <c r="FK334" s="28"/>
      <c r="FL334" s="28"/>
    </row>
    <row r="335" spans="1:168" s="29" customFormat="1" ht="12.75" customHeight="1" x14ac:dyDescent="0.2">
      <c r="A335" s="133">
        <v>810</v>
      </c>
      <c r="B335" s="139" t="s">
        <v>337</v>
      </c>
      <c r="C335" s="137">
        <v>20</v>
      </c>
      <c r="D335" s="141">
        <v>3.34</v>
      </c>
      <c r="E335" s="118">
        <f t="shared" si="10"/>
        <v>6.3459999999999992</v>
      </c>
      <c r="F335" s="118">
        <f t="shared" si="11"/>
        <v>6.5459999999999994</v>
      </c>
      <c r="G335" s="135"/>
      <c r="H335" s="124"/>
    </row>
    <row r="336" spans="1:168" s="29" customFormat="1" ht="12.75" customHeight="1" x14ac:dyDescent="0.2">
      <c r="A336" s="133">
        <v>812</v>
      </c>
      <c r="B336" s="139" t="s">
        <v>338</v>
      </c>
      <c r="C336" s="137">
        <v>11</v>
      </c>
      <c r="D336" s="141">
        <v>3.72</v>
      </c>
      <c r="E336" s="118">
        <f t="shared" si="10"/>
        <v>7.0679999999999996</v>
      </c>
      <c r="F336" s="118">
        <f t="shared" si="11"/>
        <v>7.2679999999999998</v>
      </c>
      <c r="G336" s="135"/>
      <c r="H336" s="124"/>
    </row>
    <row r="337" spans="1:168" s="29" customFormat="1" ht="12.75" customHeight="1" x14ac:dyDescent="0.2">
      <c r="A337" s="133">
        <v>814</v>
      </c>
      <c r="B337" s="139" t="s">
        <v>339</v>
      </c>
      <c r="C337" s="137">
        <v>11</v>
      </c>
      <c r="D337" s="141">
        <v>3.72</v>
      </c>
      <c r="E337" s="118">
        <f t="shared" si="10"/>
        <v>7.0679999999999996</v>
      </c>
      <c r="F337" s="118">
        <f t="shared" si="11"/>
        <v>7.2679999999999998</v>
      </c>
      <c r="G337" s="135"/>
      <c r="H337" s="124"/>
    </row>
    <row r="338" spans="1:168" s="29" customFormat="1" ht="12.75" customHeight="1" x14ac:dyDescent="0.2">
      <c r="A338" s="133">
        <v>816</v>
      </c>
      <c r="B338" s="139" t="s">
        <v>340</v>
      </c>
      <c r="C338" s="137">
        <v>11</v>
      </c>
      <c r="D338" s="141">
        <v>3.72</v>
      </c>
      <c r="E338" s="118">
        <f t="shared" si="10"/>
        <v>7.0679999999999996</v>
      </c>
      <c r="F338" s="118">
        <f t="shared" si="11"/>
        <v>7.2679999999999998</v>
      </c>
      <c r="G338" s="135"/>
      <c r="H338" s="124"/>
    </row>
    <row r="339" spans="1:168" s="29" customFormat="1" ht="12.75" customHeight="1" x14ac:dyDescent="0.2">
      <c r="A339" s="133">
        <v>818</v>
      </c>
      <c r="B339" s="139" t="s">
        <v>341</v>
      </c>
      <c r="C339" s="137">
        <v>11</v>
      </c>
      <c r="D339" s="141">
        <v>3.72</v>
      </c>
      <c r="E339" s="118">
        <f t="shared" si="10"/>
        <v>7.0679999999999996</v>
      </c>
      <c r="F339" s="118">
        <f t="shared" si="11"/>
        <v>7.2679999999999998</v>
      </c>
      <c r="G339" s="135"/>
      <c r="H339" s="124"/>
    </row>
    <row r="340" spans="1:168" s="29" customFormat="1" ht="12.75" customHeight="1" x14ac:dyDescent="0.2">
      <c r="A340" s="133">
        <v>820</v>
      </c>
      <c r="B340" s="139" t="s">
        <v>342</v>
      </c>
      <c r="C340" s="137">
        <v>15</v>
      </c>
      <c r="D340" s="141">
        <v>6.44</v>
      </c>
      <c r="E340" s="118">
        <f t="shared" si="10"/>
        <v>12.236000000000001</v>
      </c>
      <c r="F340" s="118">
        <f t="shared" si="11"/>
        <v>12.436</v>
      </c>
      <c r="G340" s="135"/>
      <c r="H340" s="124"/>
    </row>
    <row r="341" spans="1:168" s="29" customFormat="1" ht="12.75" customHeight="1" x14ac:dyDescent="0.2">
      <c r="A341" s="133">
        <v>822</v>
      </c>
      <c r="B341" s="139" t="s">
        <v>343</v>
      </c>
      <c r="C341" s="137">
        <v>15</v>
      </c>
      <c r="D341" s="141">
        <v>6.44</v>
      </c>
      <c r="E341" s="118">
        <f t="shared" si="10"/>
        <v>12.236000000000001</v>
      </c>
      <c r="F341" s="118">
        <f t="shared" si="11"/>
        <v>12.436</v>
      </c>
      <c r="G341" s="135"/>
      <c r="H341" s="124"/>
    </row>
    <row r="342" spans="1:168" s="29" customFormat="1" ht="12.75" customHeight="1" x14ac:dyDescent="0.2">
      <c r="A342" s="133">
        <v>824</v>
      </c>
      <c r="B342" s="139" t="s">
        <v>344</v>
      </c>
      <c r="C342" s="137">
        <v>15</v>
      </c>
      <c r="D342" s="141">
        <v>6.44</v>
      </c>
      <c r="E342" s="118">
        <f t="shared" si="10"/>
        <v>12.236000000000001</v>
      </c>
      <c r="F342" s="118">
        <f t="shared" si="11"/>
        <v>12.436</v>
      </c>
      <c r="G342" s="135"/>
      <c r="H342" s="124"/>
    </row>
    <row r="343" spans="1:168" s="29" customFormat="1" ht="12.75" customHeight="1" x14ac:dyDescent="0.2">
      <c r="A343" s="103">
        <v>826</v>
      </c>
      <c r="B343" s="59" t="s">
        <v>345</v>
      </c>
      <c r="C343" s="108">
        <v>15</v>
      </c>
      <c r="D343" s="109">
        <v>6.44</v>
      </c>
      <c r="E343" s="107">
        <f t="shared" si="10"/>
        <v>12.236000000000001</v>
      </c>
      <c r="F343" s="107">
        <f t="shared" si="11"/>
        <v>12.436</v>
      </c>
      <c r="G343" s="27"/>
    </row>
    <row r="344" spans="1:168" s="29" customFormat="1" ht="12.75" customHeight="1" x14ac:dyDescent="0.2">
      <c r="A344" s="103">
        <v>828</v>
      </c>
      <c r="B344" s="59" t="s">
        <v>346</v>
      </c>
      <c r="C344" s="108">
        <v>15</v>
      </c>
      <c r="D344" s="109">
        <v>6.44</v>
      </c>
      <c r="E344" s="107">
        <f t="shared" si="10"/>
        <v>12.236000000000001</v>
      </c>
      <c r="F344" s="107">
        <f t="shared" si="11"/>
        <v>12.436</v>
      </c>
      <c r="G344" s="27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  <c r="BN344" s="28"/>
      <c r="BO344" s="28"/>
      <c r="BP344" s="28"/>
      <c r="BQ344" s="28"/>
      <c r="BR344" s="28"/>
      <c r="BS344" s="28"/>
      <c r="BT344" s="28"/>
      <c r="BU344" s="28"/>
      <c r="BV344" s="28"/>
      <c r="BW344" s="28"/>
      <c r="BX344" s="28"/>
      <c r="BY344" s="28"/>
      <c r="BZ344" s="28"/>
      <c r="CA344" s="28"/>
      <c r="CB344" s="28"/>
      <c r="CC344" s="28"/>
      <c r="CD344" s="28"/>
      <c r="CE344" s="28"/>
      <c r="CF344" s="28"/>
      <c r="CG344" s="28"/>
      <c r="CH344" s="28"/>
      <c r="CI344" s="28"/>
      <c r="CJ344" s="28"/>
      <c r="CK344" s="28"/>
      <c r="CL344" s="28"/>
      <c r="CM344" s="28"/>
      <c r="CN344" s="28"/>
      <c r="CO344" s="28"/>
      <c r="CP344" s="28"/>
      <c r="CQ344" s="28"/>
      <c r="CR344" s="28"/>
      <c r="CS344" s="28"/>
      <c r="CT344" s="28"/>
      <c r="CU344" s="28"/>
      <c r="CV344" s="28"/>
      <c r="CW344" s="28"/>
      <c r="CX344" s="28"/>
      <c r="CY344" s="28"/>
      <c r="CZ344" s="28"/>
      <c r="DA344" s="28"/>
      <c r="DB344" s="28"/>
      <c r="DC344" s="28"/>
      <c r="DD344" s="28"/>
      <c r="DE344" s="28"/>
      <c r="DF344" s="28"/>
      <c r="DG344" s="28"/>
      <c r="DH344" s="28"/>
      <c r="DI344" s="28"/>
      <c r="DJ344" s="28"/>
      <c r="DK344" s="28"/>
      <c r="DL344" s="28"/>
      <c r="DM344" s="28"/>
      <c r="DN344" s="28"/>
      <c r="DO344" s="28"/>
      <c r="DP344" s="28"/>
      <c r="DQ344" s="28"/>
      <c r="DR344" s="28"/>
      <c r="DS344" s="28"/>
      <c r="DT344" s="28"/>
      <c r="DU344" s="28"/>
      <c r="DV344" s="28"/>
      <c r="DW344" s="28"/>
      <c r="DX344" s="28"/>
      <c r="DY344" s="28"/>
      <c r="DZ344" s="28"/>
      <c r="EA344" s="28"/>
      <c r="EB344" s="28"/>
      <c r="EC344" s="28"/>
      <c r="ED344" s="28"/>
      <c r="EE344" s="28"/>
      <c r="EF344" s="28"/>
      <c r="EG344" s="28"/>
      <c r="EH344" s="28"/>
      <c r="EI344" s="28"/>
      <c r="EJ344" s="28"/>
      <c r="EK344" s="28"/>
      <c r="EL344" s="28"/>
      <c r="EM344" s="28"/>
      <c r="EN344" s="28"/>
      <c r="EO344" s="28"/>
      <c r="EP344" s="28"/>
      <c r="EQ344" s="28"/>
      <c r="ER344" s="28"/>
      <c r="ES344" s="28"/>
      <c r="ET344" s="28"/>
      <c r="EU344" s="28"/>
      <c r="EV344" s="28"/>
      <c r="EW344" s="28"/>
      <c r="EX344" s="28"/>
      <c r="EY344" s="28"/>
      <c r="EZ344" s="28"/>
      <c r="FA344" s="28"/>
      <c r="FB344" s="28"/>
      <c r="FC344" s="28"/>
      <c r="FD344" s="28"/>
      <c r="FE344" s="28"/>
      <c r="FF344" s="28"/>
      <c r="FG344" s="28"/>
      <c r="FH344" s="28"/>
      <c r="FI344" s="28"/>
      <c r="FJ344" s="28"/>
      <c r="FK344" s="28"/>
      <c r="FL344" s="28"/>
    </row>
    <row r="345" spans="1:168" s="29" customFormat="1" ht="12.75" customHeight="1" x14ac:dyDescent="0.2">
      <c r="A345" s="103">
        <v>830</v>
      </c>
      <c r="B345" s="59" t="s">
        <v>347</v>
      </c>
      <c r="C345" s="108">
        <v>14</v>
      </c>
      <c r="D345" s="109">
        <v>5.5</v>
      </c>
      <c r="E345" s="107">
        <f t="shared" si="10"/>
        <v>10.45</v>
      </c>
      <c r="F345" s="107">
        <f t="shared" si="11"/>
        <v>10.649999999999999</v>
      </c>
      <c r="G345" s="27"/>
    </row>
    <row r="346" spans="1:168" s="29" customFormat="1" ht="12.75" customHeight="1" x14ac:dyDescent="0.2">
      <c r="A346" s="103">
        <v>832</v>
      </c>
      <c r="B346" s="59" t="s">
        <v>348</v>
      </c>
      <c r="C346" s="108">
        <v>14</v>
      </c>
      <c r="D346" s="109">
        <v>5.5</v>
      </c>
      <c r="E346" s="107">
        <f t="shared" si="10"/>
        <v>10.45</v>
      </c>
      <c r="F346" s="107">
        <f t="shared" si="11"/>
        <v>10.649999999999999</v>
      </c>
      <c r="G346" s="27"/>
    </row>
    <row r="347" spans="1:168" s="29" customFormat="1" ht="12.75" customHeight="1" x14ac:dyDescent="0.2">
      <c r="A347" s="103">
        <v>834</v>
      </c>
      <c r="B347" s="60" t="s">
        <v>349</v>
      </c>
      <c r="C347" s="108">
        <v>14</v>
      </c>
      <c r="D347" s="109">
        <v>5.5</v>
      </c>
      <c r="E347" s="107">
        <f t="shared" si="10"/>
        <v>10.45</v>
      </c>
      <c r="F347" s="107">
        <f t="shared" si="11"/>
        <v>10.649999999999999</v>
      </c>
      <c r="G347" s="27"/>
    </row>
    <row r="348" spans="1:168" s="29" customFormat="1" ht="12.75" customHeight="1" x14ac:dyDescent="0.2">
      <c r="A348" s="103">
        <v>836</v>
      </c>
      <c r="B348" s="59" t="s">
        <v>350</v>
      </c>
      <c r="C348" s="108">
        <v>16</v>
      </c>
      <c r="D348" s="109">
        <v>7.1</v>
      </c>
      <c r="E348" s="107">
        <f t="shared" si="10"/>
        <v>13.489999999999998</v>
      </c>
      <c r="F348" s="107">
        <f t="shared" si="11"/>
        <v>13.689999999999998</v>
      </c>
      <c r="G348" s="27"/>
    </row>
    <row r="349" spans="1:168" s="29" customFormat="1" ht="12.75" customHeight="1" x14ac:dyDescent="0.2">
      <c r="A349" s="103">
        <v>838</v>
      </c>
      <c r="B349" s="59" t="s">
        <v>351</v>
      </c>
      <c r="C349" s="108">
        <v>16</v>
      </c>
      <c r="D349" s="109">
        <v>7.1</v>
      </c>
      <c r="E349" s="107">
        <f t="shared" si="10"/>
        <v>13.489999999999998</v>
      </c>
      <c r="F349" s="107">
        <f t="shared" si="11"/>
        <v>13.689999999999998</v>
      </c>
      <c r="G349" s="27"/>
    </row>
    <row r="350" spans="1:168" s="29" customFormat="1" ht="12.75" customHeight="1" x14ac:dyDescent="0.2">
      <c r="A350" s="103">
        <v>904</v>
      </c>
      <c r="B350" s="104" t="s">
        <v>352</v>
      </c>
      <c r="C350" s="105">
        <v>20</v>
      </c>
      <c r="D350" s="106">
        <v>3.86</v>
      </c>
      <c r="E350" s="107">
        <f t="shared" si="10"/>
        <v>7.3339999999999996</v>
      </c>
      <c r="F350" s="107">
        <f t="shared" si="11"/>
        <v>7.5339999999999998</v>
      </c>
      <c r="G350" s="27"/>
    </row>
    <row r="351" spans="1:168" s="29" customFormat="1" ht="12.75" customHeight="1" x14ac:dyDescent="0.2">
      <c r="A351" s="103">
        <v>906</v>
      </c>
      <c r="B351" s="104" t="s">
        <v>352</v>
      </c>
      <c r="C351" s="105">
        <v>15</v>
      </c>
      <c r="D351" s="106">
        <v>5.24</v>
      </c>
      <c r="E351" s="107">
        <f t="shared" si="10"/>
        <v>9.9559999999999995</v>
      </c>
      <c r="F351" s="107">
        <f t="shared" si="11"/>
        <v>10.155999999999999</v>
      </c>
      <c r="G351" s="27"/>
    </row>
    <row r="352" spans="1:168" s="29" customFormat="1" ht="12.75" customHeight="1" x14ac:dyDescent="0.2">
      <c r="A352" s="103">
        <v>948</v>
      </c>
      <c r="B352" s="104" t="s">
        <v>353</v>
      </c>
      <c r="C352" s="105">
        <v>20</v>
      </c>
      <c r="D352" s="106">
        <v>6.02</v>
      </c>
      <c r="E352" s="107">
        <f t="shared" si="10"/>
        <v>11.437999999999999</v>
      </c>
      <c r="F352" s="107">
        <f t="shared" si="11"/>
        <v>11.637999999999998</v>
      </c>
      <c r="G352" s="27"/>
    </row>
    <row r="353" spans="1:168" s="29" customFormat="1" ht="12.75" customHeight="1" x14ac:dyDescent="0.2">
      <c r="A353" s="103">
        <v>970</v>
      </c>
      <c r="B353" s="104" t="s">
        <v>354</v>
      </c>
      <c r="C353" s="105">
        <v>40</v>
      </c>
      <c r="D353" s="106">
        <v>10.26</v>
      </c>
      <c r="E353" s="107">
        <f t="shared" si="10"/>
        <v>19.494</v>
      </c>
      <c r="F353" s="107">
        <f t="shared" si="11"/>
        <v>19.693999999999999</v>
      </c>
      <c r="G353" s="27"/>
    </row>
    <row r="354" spans="1:168" s="29" customFormat="1" ht="12.75" customHeight="1" x14ac:dyDescent="0.2">
      <c r="A354" s="103">
        <v>972</v>
      </c>
      <c r="B354" s="104" t="s">
        <v>354</v>
      </c>
      <c r="C354" s="105">
        <v>30</v>
      </c>
      <c r="D354" s="106">
        <v>7.92</v>
      </c>
      <c r="E354" s="107">
        <f t="shared" si="10"/>
        <v>15.048</v>
      </c>
      <c r="F354" s="107">
        <f t="shared" si="11"/>
        <v>15.247999999999999</v>
      </c>
      <c r="G354" s="27"/>
    </row>
    <row r="355" spans="1:168" s="29" customFormat="1" ht="12.75" customHeight="1" x14ac:dyDescent="0.15">
      <c r="A355" s="61"/>
      <c r="D355" s="53"/>
      <c r="E355" s="62"/>
      <c r="F355" s="61"/>
      <c r="G355" s="27"/>
    </row>
    <row r="356" spans="1:168" s="29" customFormat="1" ht="12.75" customHeight="1" x14ac:dyDescent="0.15">
      <c r="A356" s="63"/>
      <c r="B356" s="28"/>
      <c r="C356" s="28"/>
      <c r="D356" s="53"/>
      <c r="E356" s="63"/>
      <c r="F356" s="63"/>
      <c r="G356" s="64"/>
    </row>
    <row r="357" spans="1:168" s="29" customFormat="1" ht="12.75" customHeight="1" x14ac:dyDescent="0.15">
      <c r="A357" s="63"/>
      <c r="B357" s="28"/>
      <c r="C357" s="28"/>
      <c r="D357" s="53"/>
      <c r="E357" s="63"/>
      <c r="F357" s="63"/>
      <c r="G357" s="64"/>
    </row>
    <row r="358" spans="1:168" s="29" customFormat="1" ht="12.75" customHeight="1" x14ac:dyDescent="0.15">
      <c r="A358" s="65"/>
      <c r="B358" s="66"/>
      <c r="C358" s="65"/>
      <c r="D358" s="54"/>
      <c r="E358" s="61"/>
      <c r="F358" s="61"/>
      <c r="G358" s="27"/>
    </row>
    <row r="359" spans="1:168" s="29" customFormat="1" ht="12.75" customHeight="1" x14ac:dyDescent="0.15">
      <c r="A359" s="65"/>
      <c r="B359" s="66"/>
      <c r="C359" s="65"/>
      <c r="D359" s="54"/>
      <c r="E359" s="61"/>
      <c r="F359" s="61"/>
      <c r="G359" s="27"/>
    </row>
    <row r="360" spans="1:168" s="29" customFormat="1" ht="12.75" customHeight="1" x14ac:dyDescent="0.15">
      <c r="A360" s="65"/>
      <c r="B360" s="66"/>
      <c r="C360" s="65"/>
      <c r="D360" s="54"/>
      <c r="E360" s="61"/>
      <c r="F360" s="61"/>
      <c r="G360" s="27"/>
    </row>
    <row r="361" spans="1:168" s="29" customFormat="1" ht="12.75" customHeight="1" x14ac:dyDescent="0.15">
      <c r="A361" s="65"/>
      <c r="B361" s="66"/>
      <c r="C361" s="65"/>
      <c r="D361" s="54"/>
      <c r="E361" s="61"/>
      <c r="F361" s="61"/>
      <c r="G361" s="27"/>
    </row>
    <row r="362" spans="1:168" s="29" customFormat="1" ht="12.75" customHeight="1" x14ac:dyDescent="0.15">
      <c r="A362" s="65"/>
      <c r="B362" s="66"/>
      <c r="C362" s="65"/>
      <c r="D362" s="54"/>
      <c r="E362" s="61"/>
      <c r="F362" s="61"/>
      <c r="G362" s="27"/>
    </row>
    <row r="363" spans="1:168" s="29" customFormat="1" ht="12.75" customHeight="1" x14ac:dyDescent="0.15">
      <c r="A363" s="65"/>
      <c r="B363" s="66"/>
      <c r="C363" s="65"/>
      <c r="D363" s="54"/>
      <c r="E363" s="61"/>
      <c r="F363" s="61"/>
      <c r="G363" s="27"/>
    </row>
    <row r="364" spans="1:168" s="29" customFormat="1" ht="12.75" customHeight="1" x14ac:dyDescent="0.15">
      <c r="A364" s="65"/>
      <c r="B364" s="66"/>
      <c r="C364" s="65"/>
      <c r="D364" s="54"/>
      <c r="E364" s="67"/>
      <c r="F364" s="61"/>
      <c r="G364" s="27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  <c r="BL364" s="28"/>
      <c r="BM364" s="28"/>
      <c r="BN364" s="28"/>
      <c r="BO364" s="28"/>
      <c r="BP364" s="28"/>
      <c r="BQ364" s="28"/>
      <c r="BR364" s="28"/>
      <c r="BS364" s="28"/>
      <c r="BT364" s="28"/>
      <c r="BU364" s="28"/>
      <c r="BV364" s="28"/>
      <c r="BW364" s="28"/>
      <c r="BX364" s="28"/>
      <c r="BY364" s="28"/>
      <c r="BZ364" s="28"/>
      <c r="CA364" s="28"/>
      <c r="CB364" s="28"/>
      <c r="CC364" s="28"/>
      <c r="CD364" s="28"/>
      <c r="CE364" s="28"/>
      <c r="CF364" s="28"/>
      <c r="CG364" s="28"/>
      <c r="CH364" s="28"/>
      <c r="CI364" s="28"/>
      <c r="CJ364" s="28"/>
      <c r="CK364" s="28"/>
      <c r="CL364" s="28"/>
      <c r="CM364" s="28"/>
      <c r="CN364" s="28"/>
      <c r="CO364" s="28"/>
      <c r="CP364" s="28"/>
      <c r="CQ364" s="28"/>
      <c r="CR364" s="28"/>
      <c r="CS364" s="28"/>
      <c r="CT364" s="28"/>
      <c r="CU364" s="28"/>
      <c r="CV364" s="28"/>
      <c r="CW364" s="28"/>
      <c r="CX364" s="28"/>
      <c r="CY364" s="28"/>
      <c r="CZ364" s="28"/>
      <c r="DA364" s="28"/>
      <c r="DB364" s="28"/>
      <c r="DC364" s="28"/>
      <c r="DD364" s="28"/>
      <c r="DE364" s="28"/>
      <c r="DF364" s="28"/>
      <c r="DG364" s="28"/>
      <c r="DH364" s="28"/>
      <c r="DI364" s="28"/>
      <c r="DJ364" s="28"/>
      <c r="DK364" s="28"/>
      <c r="DL364" s="28"/>
      <c r="DM364" s="28"/>
      <c r="DN364" s="28"/>
      <c r="DO364" s="28"/>
      <c r="DP364" s="28"/>
      <c r="DQ364" s="28"/>
      <c r="DR364" s="28"/>
      <c r="DS364" s="28"/>
      <c r="DT364" s="28"/>
      <c r="DU364" s="28"/>
      <c r="DV364" s="28"/>
      <c r="DW364" s="28"/>
      <c r="DX364" s="28"/>
      <c r="DY364" s="28"/>
      <c r="DZ364" s="28"/>
      <c r="EA364" s="28"/>
      <c r="EB364" s="28"/>
      <c r="EC364" s="28"/>
      <c r="ED364" s="28"/>
      <c r="EE364" s="28"/>
      <c r="EF364" s="28"/>
      <c r="EG364" s="28"/>
      <c r="EH364" s="28"/>
      <c r="EI364" s="28"/>
      <c r="EJ364" s="28"/>
      <c r="EK364" s="28"/>
      <c r="EL364" s="28"/>
      <c r="EM364" s="28"/>
      <c r="EN364" s="28"/>
      <c r="EO364" s="28"/>
      <c r="EP364" s="28"/>
      <c r="EQ364" s="28"/>
      <c r="ER364" s="28"/>
      <c r="ES364" s="28"/>
      <c r="ET364" s="28"/>
      <c r="EU364" s="28"/>
      <c r="EV364" s="28"/>
      <c r="EW364" s="28"/>
      <c r="EX364" s="28"/>
      <c r="EY364" s="28"/>
      <c r="EZ364" s="28"/>
      <c r="FA364" s="28"/>
      <c r="FB364" s="28"/>
      <c r="FC364" s="28"/>
      <c r="FD364" s="28"/>
      <c r="FE364" s="28"/>
      <c r="FF364" s="28"/>
      <c r="FG364" s="28"/>
      <c r="FH364" s="28"/>
      <c r="FI364" s="28"/>
      <c r="FJ364" s="28"/>
      <c r="FK364" s="28"/>
      <c r="FL364" s="28"/>
    </row>
    <row r="365" spans="1:168" s="29" customFormat="1" ht="12.75" customHeight="1" x14ac:dyDescent="0.15">
      <c r="A365" s="65"/>
      <c r="B365" s="66"/>
      <c r="C365" s="65"/>
      <c r="D365" s="54"/>
      <c r="E365" s="61"/>
      <c r="F365" s="61"/>
      <c r="G365" s="27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  <c r="BL365" s="28"/>
      <c r="BM365" s="28"/>
      <c r="BN365" s="28"/>
      <c r="BO365" s="28"/>
      <c r="BP365" s="28"/>
      <c r="BQ365" s="28"/>
      <c r="BR365" s="28"/>
      <c r="BS365" s="28"/>
      <c r="BT365" s="28"/>
      <c r="BU365" s="28"/>
      <c r="BV365" s="28"/>
      <c r="BW365" s="28"/>
      <c r="BX365" s="28"/>
      <c r="BY365" s="28"/>
      <c r="BZ365" s="28"/>
      <c r="CA365" s="28"/>
      <c r="CB365" s="28"/>
      <c r="CC365" s="28"/>
      <c r="CD365" s="28"/>
      <c r="CE365" s="28"/>
      <c r="CF365" s="28"/>
      <c r="CG365" s="28"/>
      <c r="CH365" s="28"/>
      <c r="CI365" s="28"/>
      <c r="CJ365" s="28"/>
      <c r="CK365" s="28"/>
      <c r="CL365" s="28"/>
      <c r="CM365" s="28"/>
      <c r="CN365" s="28"/>
      <c r="CO365" s="28"/>
      <c r="CP365" s="28"/>
      <c r="CQ365" s="28"/>
      <c r="CR365" s="28"/>
      <c r="CS365" s="28"/>
      <c r="CT365" s="28"/>
      <c r="CU365" s="28"/>
      <c r="CV365" s="28"/>
      <c r="CW365" s="28"/>
      <c r="CX365" s="28"/>
      <c r="CY365" s="28"/>
      <c r="CZ365" s="28"/>
      <c r="DA365" s="28"/>
      <c r="DB365" s="28"/>
      <c r="DC365" s="28"/>
      <c r="DD365" s="28"/>
      <c r="DE365" s="28"/>
      <c r="DF365" s="28"/>
      <c r="DG365" s="28"/>
      <c r="DH365" s="28"/>
      <c r="DI365" s="28"/>
      <c r="DJ365" s="28"/>
      <c r="DK365" s="28"/>
      <c r="DL365" s="28"/>
      <c r="DM365" s="28"/>
      <c r="DN365" s="28"/>
      <c r="DO365" s="28"/>
      <c r="DP365" s="28"/>
      <c r="DQ365" s="28"/>
      <c r="DR365" s="28"/>
      <c r="DS365" s="28"/>
      <c r="DT365" s="28"/>
      <c r="DU365" s="28"/>
      <c r="DV365" s="28"/>
      <c r="DW365" s="28"/>
      <c r="DX365" s="28"/>
      <c r="DY365" s="28"/>
      <c r="DZ365" s="28"/>
      <c r="EA365" s="28"/>
      <c r="EB365" s="28"/>
      <c r="EC365" s="28"/>
      <c r="ED365" s="28"/>
      <c r="EE365" s="28"/>
      <c r="EF365" s="28"/>
      <c r="EG365" s="28"/>
      <c r="EH365" s="28"/>
      <c r="EI365" s="28"/>
      <c r="EJ365" s="28"/>
      <c r="EK365" s="28"/>
      <c r="EL365" s="28"/>
      <c r="EM365" s="28"/>
      <c r="EN365" s="28"/>
      <c r="EO365" s="28"/>
      <c r="EP365" s="28"/>
      <c r="EQ365" s="28"/>
      <c r="ER365" s="28"/>
      <c r="ES365" s="28"/>
      <c r="ET365" s="28"/>
      <c r="EU365" s="28"/>
      <c r="EV365" s="28"/>
      <c r="EW365" s="28"/>
      <c r="EX365" s="28"/>
      <c r="EY365" s="28"/>
      <c r="EZ365" s="28"/>
      <c r="FA365" s="28"/>
      <c r="FB365" s="28"/>
      <c r="FC365" s="28"/>
      <c r="FD365" s="28"/>
      <c r="FE365" s="28"/>
      <c r="FF365" s="28"/>
      <c r="FG365" s="28"/>
      <c r="FH365" s="28"/>
      <c r="FI365" s="28"/>
      <c r="FJ365" s="28"/>
      <c r="FK365" s="28"/>
      <c r="FL365" s="28"/>
    </row>
    <row r="366" spans="1:168" s="29" customFormat="1" ht="12.75" customHeight="1" x14ac:dyDescent="0.15">
      <c r="A366" s="65"/>
      <c r="B366" s="66"/>
      <c r="C366" s="65"/>
      <c r="D366" s="54"/>
      <c r="E366" s="61"/>
      <c r="F366" s="61"/>
      <c r="G366" s="27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  <c r="BL366" s="28"/>
      <c r="BM366" s="28"/>
      <c r="BN366" s="28"/>
      <c r="BO366" s="28"/>
      <c r="BP366" s="28"/>
      <c r="BQ366" s="28"/>
      <c r="BR366" s="28"/>
      <c r="BS366" s="28"/>
      <c r="BT366" s="28"/>
      <c r="BU366" s="28"/>
      <c r="BV366" s="28"/>
      <c r="BW366" s="28"/>
      <c r="BX366" s="28"/>
      <c r="BY366" s="28"/>
      <c r="BZ366" s="28"/>
      <c r="CA366" s="28"/>
      <c r="CB366" s="28"/>
      <c r="CC366" s="28"/>
      <c r="CD366" s="28"/>
      <c r="CE366" s="28"/>
      <c r="CF366" s="28"/>
      <c r="CG366" s="28"/>
      <c r="CH366" s="28"/>
      <c r="CI366" s="28"/>
      <c r="CJ366" s="28"/>
      <c r="CK366" s="28"/>
      <c r="CL366" s="28"/>
      <c r="CM366" s="28"/>
      <c r="CN366" s="28"/>
      <c r="CO366" s="28"/>
      <c r="CP366" s="28"/>
      <c r="CQ366" s="28"/>
      <c r="CR366" s="28"/>
      <c r="CS366" s="28"/>
      <c r="CT366" s="28"/>
      <c r="CU366" s="28"/>
      <c r="CV366" s="28"/>
      <c r="CW366" s="28"/>
      <c r="CX366" s="28"/>
      <c r="CY366" s="28"/>
      <c r="CZ366" s="28"/>
      <c r="DA366" s="28"/>
      <c r="DB366" s="28"/>
      <c r="DC366" s="28"/>
      <c r="DD366" s="28"/>
      <c r="DE366" s="28"/>
      <c r="DF366" s="28"/>
      <c r="DG366" s="28"/>
      <c r="DH366" s="28"/>
      <c r="DI366" s="28"/>
      <c r="DJ366" s="28"/>
      <c r="DK366" s="28"/>
      <c r="DL366" s="28"/>
      <c r="DM366" s="28"/>
      <c r="DN366" s="28"/>
      <c r="DO366" s="28"/>
      <c r="DP366" s="28"/>
      <c r="DQ366" s="28"/>
      <c r="DR366" s="28"/>
      <c r="DS366" s="28"/>
      <c r="DT366" s="28"/>
      <c r="DU366" s="28"/>
      <c r="DV366" s="28"/>
      <c r="DW366" s="28"/>
      <c r="DX366" s="28"/>
      <c r="DY366" s="28"/>
      <c r="DZ366" s="28"/>
      <c r="EA366" s="28"/>
      <c r="EB366" s="28"/>
      <c r="EC366" s="28"/>
      <c r="ED366" s="28"/>
      <c r="EE366" s="28"/>
      <c r="EF366" s="28"/>
      <c r="EG366" s="28"/>
      <c r="EH366" s="28"/>
      <c r="EI366" s="28"/>
      <c r="EJ366" s="28"/>
      <c r="EK366" s="28"/>
      <c r="EL366" s="28"/>
      <c r="EM366" s="28"/>
      <c r="EN366" s="28"/>
      <c r="EO366" s="28"/>
      <c r="EP366" s="28"/>
      <c r="EQ366" s="28"/>
      <c r="ER366" s="28"/>
      <c r="ES366" s="28"/>
      <c r="ET366" s="28"/>
      <c r="EU366" s="28"/>
      <c r="EV366" s="28"/>
      <c r="EW366" s="28"/>
      <c r="EX366" s="28"/>
      <c r="EY366" s="28"/>
      <c r="EZ366" s="28"/>
      <c r="FA366" s="28"/>
      <c r="FB366" s="28"/>
      <c r="FC366" s="28"/>
      <c r="FD366" s="28"/>
      <c r="FE366" s="28"/>
      <c r="FF366" s="28"/>
      <c r="FG366" s="28"/>
      <c r="FH366" s="28"/>
      <c r="FI366" s="28"/>
      <c r="FJ366" s="28"/>
      <c r="FK366" s="28"/>
      <c r="FL366" s="28"/>
    </row>
    <row r="367" spans="1:168" s="29" customFormat="1" ht="12.75" customHeight="1" x14ac:dyDescent="0.15">
      <c r="A367" s="65"/>
      <c r="B367" s="66"/>
      <c r="C367" s="65"/>
      <c r="D367" s="54"/>
      <c r="E367" s="61"/>
      <c r="F367" s="61"/>
      <c r="G367" s="27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  <c r="BN367" s="28"/>
      <c r="BO367" s="28"/>
      <c r="BP367" s="28"/>
      <c r="BQ367" s="28"/>
      <c r="BR367" s="28"/>
      <c r="BS367" s="28"/>
      <c r="BT367" s="28"/>
      <c r="BU367" s="28"/>
      <c r="BV367" s="28"/>
      <c r="BW367" s="28"/>
      <c r="BX367" s="28"/>
      <c r="BY367" s="28"/>
      <c r="BZ367" s="28"/>
      <c r="CA367" s="28"/>
      <c r="CB367" s="28"/>
      <c r="CC367" s="28"/>
      <c r="CD367" s="28"/>
      <c r="CE367" s="28"/>
      <c r="CF367" s="28"/>
      <c r="CG367" s="28"/>
      <c r="CH367" s="28"/>
      <c r="CI367" s="28"/>
      <c r="CJ367" s="28"/>
      <c r="CK367" s="28"/>
      <c r="CL367" s="28"/>
      <c r="CM367" s="28"/>
      <c r="CN367" s="28"/>
      <c r="CO367" s="28"/>
      <c r="CP367" s="28"/>
      <c r="CQ367" s="28"/>
      <c r="CR367" s="28"/>
      <c r="CS367" s="28"/>
      <c r="CT367" s="28"/>
      <c r="CU367" s="28"/>
      <c r="CV367" s="28"/>
      <c r="CW367" s="28"/>
      <c r="CX367" s="28"/>
      <c r="CY367" s="28"/>
      <c r="CZ367" s="28"/>
      <c r="DA367" s="28"/>
      <c r="DB367" s="28"/>
      <c r="DC367" s="28"/>
      <c r="DD367" s="28"/>
      <c r="DE367" s="28"/>
      <c r="DF367" s="28"/>
      <c r="DG367" s="28"/>
      <c r="DH367" s="28"/>
      <c r="DI367" s="28"/>
      <c r="DJ367" s="28"/>
      <c r="DK367" s="28"/>
      <c r="DL367" s="28"/>
      <c r="DM367" s="28"/>
      <c r="DN367" s="28"/>
      <c r="DO367" s="28"/>
      <c r="DP367" s="28"/>
      <c r="DQ367" s="28"/>
      <c r="DR367" s="28"/>
      <c r="DS367" s="28"/>
      <c r="DT367" s="28"/>
      <c r="DU367" s="28"/>
      <c r="DV367" s="28"/>
      <c r="DW367" s="28"/>
      <c r="DX367" s="28"/>
      <c r="DY367" s="28"/>
      <c r="DZ367" s="28"/>
      <c r="EA367" s="28"/>
      <c r="EB367" s="28"/>
      <c r="EC367" s="28"/>
      <c r="ED367" s="28"/>
      <c r="EE367" s="28"/>
      <c r="EF367" s="28"/>
      <c r="EG367" s="28"/>
      <c r="EH367" s="28"/>
      <c r="EI367" s="28"/>
      <c r="EJ367" s="28"/>
      <c r="EK367" s="28"/>
      <c r="EL367" s="28"/>
      <c r="EM367" s="28"/>
      <c r="EN367" s="28"/>
      <c r="EO367" s="28"/>
      <c r="EP367" s="28"/>
      <c r="EQ367" s="28"/>
      <c r="ER367" s="28"/>
      <c r="ES367" s="28"/>
      <c r="ET367" s="28"/>
      <c r="EU367" s="28"/>
      <c r="EV367" s="28"/>
      <c r="EW367" s="28"/>
      <c r="EX367" s="28"/>
      <c r="EY367" s="28"/>
      <c r="EZ367" s="28"/>
      <c r="FA367" s="28"/>
      <c r="FB367" s="28"/>
      <c r="FC367" s="28"/>
      <c r="FD367" s="28"/>
      <c r="FE367" s="28"/>
      <c r="FF367" s="28"/>
      <c r="FG367" s="28"/>
      <c r="FH367" s="28"/>
      <c r="FI367" s="28"/>
      <c r="FJ367" s="28"/>
      <c r="FK367" s="28"/>
      <c r="FL367" s="28"/>
    </row>
    <row r="368" spans="1:168" s="29" customFormat="1" ht="12.75" customHeight="1" x14ac:dyDescent="0.15">
      <c r="A368" s="65"/>
      <c r="B368" s="66"/>
      <c r="C368" s="65"/>
      <c r="D368" s="54"/>
      <c r="E368" s="61"/>
      <c r="F368" s="61"/>
      <c r="G368" s="27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  <c r="BN368" s="28"/>
      <c r="BO368" s="28"/>
      <c r="BP368" s="28"/>
      <c r="BQ368" s="28"/>
      <c r="BR368" s="28"/>
      <c r="BS368" s="28"/>
      <c r="BT368" s="28"/>
      <c r="BU368" s="28"/>
      <c r="BV368" s="28"/>
      <c r="BW368" s="28"/>
      <c r="BX368" s="28"/>
      <c r="BY368" s="28"/>
      <c r="BZ368" s="28"/>
      <c r="CA368" s="28"/>
      <c r="CB368" s="28"/>
      <c r="CC368" s="28"/>
      <c r="CD368" s="28"/>
      <c r="CE368" s="28"/>
      <c r="CF368" s="28"/>
      <c r="CG368" s="28"/>
      <c r="CH368" s="28"/>
      <c r="CI368" s="28"/>
      <c r="CJ368" s="28"/>
      <c r="CK368" s="28"/>
      <c r="CL368" s="28"/>
      <c r="CM368" s="28"/>
      <c r="CN368" s="28"/>
      <c r="CO368" s="28"/>
      <c r="CP368" s="28"/>
      <c r="CQ368" s="28"/>
      <c r="CR368" s="28"/>
      <c r="CS368" s="28"/>
      <c r="CT368" s="28"/>
      <c r="CU368" s="28"/>
      <c r="CV368" s="28"/>
      <c r="CW368" s="28"/>
      <c r="CX368" s="28"/>
      <c r="CY368" s="28"/>
      <c r="CZ368" s="28"/>
      <c r="DA368" s="28"/>
      <c r="DB368" s="28"/>
      <c r="DC368" s="28"/>
      <c r="DD368" s="28"/>
      <c r="DE368" s="28"/>
      <c r="DF368" s="28"/>
      <c r="DG368" s="28"/>
      <c r="DH368" s="28"/>
      <c r="DI368" s="28"/>
      <c r="DJ368" s="28"/>
      <c r="DK368" s="28"/>
      <c r="DL368" s="28"/>
      <c r="DM368" s="28"/>
      <c r="DN368" s="28"/>
      <c r="DO368" s="28"/>
      <c r="DP368" s="28"/>
      <c r="DQ368" s="28"/>
      <c r="DR368" s="28"/>
      <c r="DS368" s="28"/>
      <c r="DT368" s="28"/>
      <c r="DU368" s="28"/>
      <c r="DV368" s="28"/>
      <c r="DW368" s="28"/>
      <c r="DX368" s="28"/>
      <c r="DY368" s="28"/>
      <c r="DZ368" s="28"/>
      <c r="EA368" s="28"/>
      <c r="EB368" s="28"/>
      <c r="EC368" s="28"/>
      <c r="ED368" s="28"/>
      <c r="EE368" s="28"/>
      <c r="EF368" s="28"/>
      <c r="EG368" s="28"/>
      <c r="EH368" s="28"/>
      <c r="EI368" s="28"/>
      <c r="EJ368" s="28"/>
      <c r="EK368" s="28"/>
      <c r="EL368" s="28"/>
      <c r="EM368" s="28"/>
      <c r="EN368" s="28"/>
      <c r="EO368" s="28"/>
      <c r="EP368" s="28"/>
      <c r="EQ368" s="28"/>
      <c r="ER368" s="28"/>
      <c r="ES368" s="28"/>
      <c r="ET368" s="28"/>
      <c r="EU368" s="28"/>
      <c r="EV368" s="28"/>
      <c r="EW368" s="28"/>
      <c r="EX368" s="28"/>
      <c r="EY368" s="28"/>
      <c r="EZ368" s="28"/>
      <c r="FA368" s="28"/>
      <c r="FB368" s="28"/>
      <c r="FC368" s="28"/>
      <c r="FD368" s="28"/>
      <c r="FE368" s="28"/>
      <c r="FF368" s="28"/>
      <c r="FG368" s="28"/>
      <c r="FH368" s="28"/>
      <c r="FI368" s="28"/>
      <c r="FJ368" s="28"/>
      <c r="FK368" s="28"/>
      <c r="FL368" s="28"/>
    </row>
    <row r="369" spans="1:168" s="29" customFormat="1" ht="12.75" customHeight="1" x14ac:dyDescent="0.15">
      <c r="A369" s="65"/>
      <c r="B369" s="66"/>
      <c r="C369" s="65"/>
      <c r="D369" s="54"/>
      <c r="E369" s="61"/>
      <c r="F369" s="61"/>
      <c r="G369" s="27"/>
    </row>
    <row r="370" spans="1:168" s="29" customFormat="1" ht="12.75" customHeight="1" x14ac:dyDescent="0.15">
      <c r="A370" s="65"/>
      <c r="B370" s="66"/>
      <c r="C370" s="65"/>
      <c r="D370" s="54"/>
      <c r="E370" s="61"/>
      <c r="F370" s="61"/>
      <c r="G370" s="27"/>
    </row>
    <row r="371" spans="1:168" s="28" customFormat="1" ht="12.75" customHeight="1" x14ac:dyDescent="0.15">
      <c r="A371" s="65"/>
      <c r="B371" s="66"/>
      <c r="C371" s="65"/>
      <c r="D371" s="54"/>
      <c r="E371" s="61"/>
      <c r="F371" s="61"/>
      <c r="G371" s="27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  <c r="AG371" s="29"/>
      <c r="AH371" s="29"/>
      <c r="AI371" s="29"/>
      <c r="AJ371" s="29"/>
      <c r="AK371" s="29"/>
      <c r="AL371" s="29"/>
      <c r="AM371" s="29"/>
      <c r="AN371" s="29"/>
      <c r="AO371" s="29"/>
      <c r="AP371" s="29"/>
      <c r="AQ371" s="29"/>
      <c r="AR371" s="29"/>
      <c r="AS371" s="29"/>
      <c r="AT371" s="29"/>
      <c r="AU371" s="29"/>
      <c r="AV371" s="29"/>
      <c r="AW371" s="29"/>
      <c r="AX371" s="29"/>
      <c r="AY371" s="29"/>
      <c r="AZ371" s="29"/>
      <c r="BA371" s="29"/>
      <c r="BB371" s="29"/>
      <c r="BC371" s="29"/>
      <c r="BD371" s="29"/>
      <c r="BE371" s="29"/>
      <c r="BF371" s="29"/>
      <c r="BG371" s="29"/>
      <c r="BH371" s="29"/>
      <c r="BI371" s="29"/>
      <c r="BJ371" s="29"/>
      <c r="BK371" s="29"/>
      <c r="BL371" s="29"/>
      <c r="BM371" s="29"/>
      <c r="BN371" s="29"/>
      <c r="BO371" s="29"/>
      <c r="BP371" s="29"/>
      <c r="BQ371" s="29"/>
      <c r="BR371" s="29"/>
      <c r="BS371" s="29"/>
      <c r="BT371" s="29"/>
      <c r="BU371" s="29"/>
      <c r="BV371" s="29"/>
      <c r="BW371" s="29"/>
      <c r="BX371" s="29"/>
      <c r="BY371" s="29"/>
      <c r="BZ371" s="29"/>
      <c r="CA371" s="29"/>
      <c r="CB371" s="29"/>
      <c r="CC371" s="29"/>
      <c r="CD371" s="29"/>
      <c r="CE371" s="29"/>
      <c r="CF371" s="29"/>
      <c r="CG371" s="29"/>
      <c r="CH371" s="29"/>
      <c r="CI371" s="29"/>
      <c r="CJ371" s="29"/>
      <c r="CK371" s="29"/>
      <c r="CL371" s="29"/>
      <c r="CM371" s="29"/>
      <c r="CN371" s="29"/>
      <c r="CO371" s="29"/>
      <c r="CP371" s="29"/>
      <c r="CQ371" s="29"/>
      <c r="CR371" s="29"/>
      <c r="CS371" s="29"/>
      <c r="CT371" s="29"/>
      <c r="CU371" s="29"/>
      <c r="CV371" s="29"/>
      <c r="CW371" s="29"/>
      <c r="CX371" s="29"/>
      <c r="CY371" s="29"/>
      <c r="CZ371" s="29"/>
      <c r="DA371" s="29"/>
      <c r="DB371" s="29"/>
      <c r="DC371" s="29"/>
      <c r="DD371" s="29"/>
      <c r="DE371" s="29"/>
      <c r="DF371" s="29"/>
      <c r="DG371" s="29"/>
      <c r="DH371" s="29"/>
      <c r="DI371" s="29"/>
      <c r="DJ371" s="29"/>
      <c r="DK371" s="29"/>
      <c r="DL371" s="29"/>
      <c r="DM371" s="29"/>
      <c r="DN371" s="29"/>
      <c r="DO371" s="29"/>
      <c r="DP371" s="29"/>
      <c r="DQ371" s="29"/>
      <c r="DR371" s="29"/>
      <c r="DS371" s="29"/>
      <c r="DT371" s="29"/>
      <c r="DU371" s="29"/>
      <c r="DV371" s="29"/>
      <c r="DW371" s="29"/>
      <c r="DX371" s="29"/>
      <c r="DY371" s="29"/>
      <c r="DZ371" s="29"/>
      <c r="EA371" s="29"/>
      <c r="EB371" s="29"/>
      <c r="EC371" s="29"/>
      <c r="ED371" s="29"/>
      <c r="EE371" s="29"/>
      <c r="EF371" s="29"/>
      <c r="EG371" s="29"/>
      <c r="EH371" s="29"/>
      <c r="EI371" s="29"/>
      <c r="EJ371" s="29"/>
      <c r="EK371" s="29"/>
      <c r="EL371" s="29"/>
      <c r="EM371" s="29"/>
      <c r="EN371" s="29"/>
      <c r="EO371" s="29"/>
      <c r="EP371" s="29"/>
      <c r="EQ371" s="29"/>
      <c r="ER371" s="29"/>
      <c r="ES371" s="29"/>
      <c r="ET371" s="29"/>
      <c r="EU371" s="29"/>
      <c r="EV371" s="29"/>
      <c r="EW371" s="29"/>
      <c r="EX371" s="29"/>
      <c r="EY371" s="29"/>
      <c r="EZ371" s="29"/>
      <c r="FA371" s="29"/>
      <c r="FB371" s="29"/>
      <c r="FC371" s="29"/>
      <c r="FD371" s="29"/>
      <c r="FE371" s="29"/>
      <c r="FF371" s="29"/>
      <c r="FG371" s="29"/>
      <c r="FH371" s="29"/>
      <c r="FI371" s="29"/>
      <c r="FJ371" s="29"/>
      <c r="FK371" s="29"/>
      <c r="FL371" s="29"/>
    </row>
    <row r="372" spans="1:168" s="28" customFormat="1" ht="12.75" customHeight="1" x14ac:dyDescent="0.15">
      <c r="A372" s="65"/>
      <c r="B372" s="66"/>
      <c r="C372" s="65"/>
      <c r="D372" s="54"/>
      <c r="E372" s="61"/>
      <c r="F372" s="61"/>
      <c r="G372" s="27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  <c r="AG372" s="29"/>
      <c r="AH372" s="29"/>
      <c r="AI372" s="29"/>
      <c r="AJ372" s="29"/>
      <c r="AK372" s="29"/>
      <c r="AL372" s="29"/>
      <c r="AM372" s="29"/>
      <c r="AN372" s="29"/>
      <c r="AO372" s="29"/>
      <c r="AP372" s="29"/>
      <c r="AQ372" s="29"/>
      <c r="AR372" s="29"/>
      <c r="AS372" s="29"/>
      <c r="AT372" s="29"/>
      <c r="AU372" s="29"/>
      <c r="AV372" s="29"/>
      <c r="AW372" s="29"/>
      <c r="AX372" s="29"/>
      <c r="AY372" s="29"/>
      <c r="AZ372" s="29"/>
      <c r="BA372" s="29"/>
      <c r="BB372" s="29"/>
      <c r="BC372" s="29"/>
      <c r="BD372" s="29"/>
      <c r="BE372" s="29"/>
      <c r="BF372" s="29"/>
      <c r="BG372" s="29"/>
      <c r="BH372" s="29"/>
      <c r="BI372" s="29"/>
      <c r="BJ372" s="29"/>
      <c r="BK372" s="29"/>
      <c r="BL372" s="29"/>
      <c r="BM372" s="29"/>
      <c r="BN372" s="29"/>
      <c r="BO372" s="29"/>
      <c r="BP372" s="29"/>
      <c r="BQ372" s="29"/>
      <c r="BR372" s="29"/>
      <c r="BS372" s="29"/>
      <c r="BT372" s="29"/>
      <c r="BU372" s="29"/>
      <c r="BV372" s="29"/>
      <c r="BW372" s="29"/>
      <c r="BX372" s="29"/>
      <c r="BY372" s="29"/>
      <c r="BZ372" s="29"/>
      <c r="CA372" s="29"/>
      <c r="CB372" s="29"/>
      <c r="CC372" s="29"/>
      <c r="CD372" s="29"/>
      <c r="CE372" s="29"/>
      <c r="CF372" s="29"/>
      <c r="CG372" s="29"/>
      <c r="CH372" s="29"/>
      <c r="CI372" s="29"/>
      <c r="CJ372" s="29"/>
      <c r="CK372" s="29"/>
      <c r="CL372" s="29"/>
      <c r="CM372" s="29"/>
      <c r="CN372" s="29"/>
      <c r="CO372" s="29"/>
      <c r="CP372" s="29"/>
      <c r="CQ372" s="29"/>
      <c r="CR372" s="29"/>
      <c r="CS372" s="29"/>
      <c r="CT372" s="29"/>
      <c r="CU372" s="29"/>
      <c r="CV372" s="29"/>
      <c r="CW372" s="29"/>
      <c r="CX372" s="29"/>
      <c r="CY372" s="29"/>
      <c r="CZ372" s="29"/>
      <c r="DA372" s="29"/>
      <c r="DB372" s="29"/>
      <c r="DC372" s="29"/>
      <c r="DD372" s="29"/>
      <c r="DE372" s="29"/>
      <c r="DF372" s="29"/>
      <c r="DG372" s="29"/>
      <c r="DH372" s="29"/>
      <c r="DI372" s="29"/>
      <c r="DJ372" s="29"/>
      <c r="DK372" s="29"/>
      <c r="DL372" s="29"/>
      <c r="DM372" s="29"/>
      <c r="DN372" s="29"/>
      <c r="DO372" s="29"/>
      <c r="DP372" s="29"/>
      <c r="DQ372" s="29"/>
      <c r="DR372" s="29"/>
      <c r="DS372" s="29"/>
      <c r="DT372" s="29"/>
      <c r="DU372" s="29"/>
      <c r="DV372" s="29"/>
      <c r="DW372" s="29"/>
      <c r="DX372" s="29"/>
      <c r="DY372" s="29"/>
      <c r="DZ372" s="29"/>
      <c r="EA372" s="29"/>
      <c r="EB372" s="29"/>
      <c r="EC372" s="29"/>
      <c r="ED372" s="29"/>
      <c r="EE372" s="29"/>
      <c r="EF372" s="29"/>
      <c r="EG372" s="29"/>
      <c r="EH372" s="29"/>
      <c r="EI372" s="29"/>
      <c r="EJ372" s="29"/>
      <c r="EK372" s="29"/>
      <c r="EL372" s="29"/>
      <c r="EM372" s="29"/>
      <c r="EN372" s="29"/>
      <c r="EO372" s="29"/>
      <c r="EP372" s="29"/>
      <c r="EQ372" s="29"/>
      <c r="ER372" s="29"/>
      <c r="ES372" s="29"/>
      <c r="ET372" s="29"/>
      <c r="EU372" s="29"/>
      <c r="EV372" s="29"/>
      <c r="EW372" s="29"/>
      <c r="EX372" s="29"/>
      <c r="EY372" s="29"/>
      <c r="EZ372" s="29"/>
      <c r="FA372" s="29"/>
      <c r="FB372" s="29"/>
      <c r="FC372" s="29"/>
      <c r="FD372" s="29"/>
      <c r="FE372" s="29"/>
      <c r="FF372" s="29"/>
      <c r="FG372" s="29"/>
      <c r="FH372" s="29"/>
      <c r="FI372" s="29"/>
      <c r="FJ372" s="29"/>
      <c r="FK372" s="29"/>
      <c r="FL372" s="29"/>
    </row>
    <row r="373" spans="1:168" s="28" customFormat="1" ht="12.75" customHeight="1" x14ac:dyDescent="0.15">
      <c r="A373" s="65"/>
      <c r="B373" s="66"/>
      <c r="C373" s="65"/>
      <c r="D373" s="54"/>
      <c r="E373" s="61"/>
      <c r="F373" s="61"/>
      <c r="G373" s="27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  <c r="AF373" s="29"/>
      <c r="AG373" s="29"/>
      <c r="AH373" s="29"/>
      <c r="AI373" s="29"/>
      <c r="AJ373" s="29"/>
      <c r="AK373" s="29"/>
      <c r="AL373" s="29"/>
      <c r="AM373" s="29"/>
      <c r="AN373" s="29"/>
      <c r="AO373" s="29"/>
      <c r="AP373" s="29"/>
      <c r="AQ373" s="29"/>
      <c r="AR373" s="29"/>
      <c r="AS373" s="29"/>
      <c r="AT373" s="29"/>
      <c r="AU373" s="29"/>
      <c r="AV373" s="29"/>
      <c r="AW373" s="29"/>
      <c r="AX373" s="29"/>
      <c r="AY373" s="29"/>
      <c r="AZ373" s="29"/>
      <c r="BA373" s="29"/>
      <c r="BB373" s="29"/>
      <c r="BC373" s="29"/>
      <c r="BD373" s="29"/>
      <c r="BE373" s="29"/>
      <c r="BF373" s="29"/>
      <c r="BG373" s="29"/>
      <c r="BH373" s="29"/>
      <c r="BI373" s="29"/>
      <c r="BJ373" s="29"/>
      <c r="BK373" s="29"/>
      <c r="BL373" s="29"/>
      <c r="BM373" s="29"/>
      <c r="BN373" s="29"/>
      <c r="BO373" s="29"/>
      <c r="BP373" s="29"/>
      <c r="BQ373" s="29"/>
      <c r="BR373" s="29"/>
      <c r="BS373" s="29"/>
      <c r="BT373" s="29"/>
      <c r="BU373" s="29"/>
      <c r="BV373" s="29"/>
      <c r="BW373" s="29"/>
      <c r="BX373" s="29"/>
      <c r="BY373" s="29"/>
      <c r="BZ373" s="29"/>
      <c r="CA373" s="29"/>
      <c r="CB373" s="29"/>
      <c r="CC373" s="29"/>
      <c r="CD373" s="29"/>
      <c r="CE373" s="29"/>
      <c r="CF373" s="29"/>
      <c r="CG373" s="29"/>
      <c r="CH373" s="29"/>
      <c r="CI373" s="29"/>
      <c r="CJ373" s="29"/>
      <c r="CK373" s="29"/>
      <c r="CL373" s="29"/>
      <c r="CM373" s="29"/>
      <c r="CN373" s="29"/>
      <c r="CO373" s="29"/>
      <c r="CP373" s="29"/>
      <c r="CQ373" s="29"/>
      <c r="CR373" s="29"/>
      <c r="CS373" s="29"/>
      <c r="CT373" s="29"/>
      <c r="CU373" s="29"/>
      <c r="CV373" s="29"/>
      <c r="CW373" s="29"/>
      <c r="CX373" s="29"/>
      <c r="CY373" s="29"/>
      <c r="CZ373" s="29"/>
      <c r="DA373" s="29"/>
      <c r="DB373" s="29"/>
      <c r="DC373" s="29"/>
      <c r="DD373" s="29"/>
      <c r="DE373" s="29"/>
      <c r="DF373" s="29"/>
      <c r="DG373" s="29"/>
      <c r="DH373" s="29"/>
      <c r="DI373" s="29"/>
      <c r="DJ373" s="29"/>
      <c r="DK373" s="29"/>
      <c r="DL373" s="29"/>
      <c r="DM373" s="29"/>
      <c r="DN373" s="29"/>
      <c r="DO373" s="29"/>
      <c r="DP373" s="29"/>
      <c r="DQ373" s="29"/>
      <c r="DR373" s="29"/>
      <c r="DS373" s="29"/>
      <c r="DT373" s="29"/>
      <c r="DU373" s="29"/>
      <c r="DV373" s="29"/>
      <c r="DW373" s="29"/>
      <c r="DX373" s="29"/>
      <c r="DY373" s="29"/>
      <c r="DZ373" s="29"/>
      <c r="EA373" s="29"/>
      <c r="EB373" s="29"/>
      <c r="EC373" s="29"/>
      <c r="ED373" s="29"/>
      <c r="EE373" s="29"/>
      <c r="EF373" s="29"/>
      <c r="EG373" s="29"/>
      <c r="EH373" s="29"/>
      <c r="EI373" s="29"/>
      <c r="EJ373" s="29"/>
      <c r="EK373" s="29"/>
      <c r="EL373" s="29"/>
      <c r="EM373" s="29"/>
      <c r="EN373" s="29"/>
      <c r="EO373" s="29"/>
      <c r="EP373" s="29"/>
      <c r="EQ373" s="29"/>
      <c r="ER373" s="29"/>
      <c r="ES373" s="29"/>
      <c r="ET373" s="29"/>
      <c r="EU373" s="29"/>
      <c r="EV373" s="29"/>
      <c r="EW373" s="29"/>
      <c r="EX373" s="29"/>
      <c r="EY373" s="29"/>
      <c r="EZ373" s="29"/>
      <c r="FA373" s="29"/>
      <c r="FB373" s="29"/>
      <c r="FC373" s="29"/>
      <c r="FD373" s="29"/>
      <c r="FE373" s="29"/>
      <c r="FF373" s="29"/>
      <c r="FG373" s="29"/>
      <c r="FH373" s="29"/>
      <c r="FI373" s="29"/>
      <c r="FJ373" s="29"/>
      <c r="FK373" s="29"/>
      <c r="FL373" s="29"/>
    </row>
    <row r="374" spans="1:168" s="28" customFormat="1" ht="12.75" customHeight="1" x14ac:dyDescent="0.15">
      <c r="A374" s="65"/>
      <c r="B374" s="66"/>
      <c r="C374" s="65"/>
      <c r="D374" s="54"/>
      <c r="E374" s="61"/>
      <c r="F374" s="61"/>
      <c r="G374" s="27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  <c r="AF374" s="29"/>
      <c r="AG374" s="29"/>
      <c r="AH374" s="29"/>
      <c r="AI374" s="29"/>
      <c r="AJ374" s="29"/>
      <c r="AK374" s="29"/>
      <c r="AL374" s="29"/>
      <c r="AM374" s="29"/>
      <c r="AN374" s="29"/>
      <c r="AO374" s="29"/>
      <c r="AP374" s="29"/>
      <c r="AQ374" s="29"/>
      <c r="AR374" s="29"/>
      <c r="AS374" s="29"/>
      <c r="AT374" s="29"/>
      <c r="AU374" s="29"/>
      <c r="AV374" s="29"/>
      <c r="AW374" s="29"/>
      <c r="AX374" s="29"/>
      <c r="AY374" s="29"/>
      <c r="AZ374" s="29"/>
      <c r="BA374" s="29"/>
      <c r="BB374" s="29"/>
      <c r="BC374" s="29"/>
      <c r="BD374" s="29"/>
      <c r="BE374" s="29"/>
      <c r="BF374" s="29"/>
      <c r="BG374" s="29"/>
      <c r="BH374" s="29"/>
      <c r="BI374" s="29"/>
      <c r="BJ374" s="29"/>
      <c r="BK374" s="29"/>
      <c r="BL374" s="29"/>
      <c r="BM374" s="29"/>
      <c r="BN374" s="29"/>
      <c r="BO374" s="29"/>
      <c r="BP374" s="29"/>
      <c r="BQ374" s="29"/>
      <c r="BR374" s="29"/>
      <c r="BS374" s="29"/>
      <c r="BT374" s="29"/>
      <c r="BU374" s="29"/>
      <c r="BV374" s="29"/>
      <c r="BW374" s="29"/>
      <c r="BX374" s="29"/>
      <c r="BY374" s="29"/>
      <c r="BZ374" s="29"/>
      <c r="CA374" s="29"/>
      <c r="CB374" s="29"/>
      <c r="CC374" s="29"/>
      <c r="CD374" s="29"/>
      <c r="CE374" s="29"/>
      <c r="CF374" s="29"/>
      <c r="CG374" s="29"/>
      <c r="CH374" s="29"/>
      <c r="CI374" s="29"/>
      <c r="CJ374" s="29"/>
      <c r="CK374" s="29"/>
      <c r="CL374" s="29"/>
      <c r="CM374" s="29"/>
      <c r="CN374" s="29"/>
      <c r="CO374" s="29"/>
      <c r="CP374" s="29"/>
      <c r="CQ374" s="29"/>
      <c r="CR374" s="29"/>
      <c r="CS374" s="29"/>
      <c r="CT374" s="29"/>
      <c r="CU374" s="29"/>
      <c r="CV374" s="29"/>
      <c r="CW374" s="29"/>
      <c r="CX374" s="29"/>
      <c r="CY374" s="29"/>
      <c r="CZ374" s="29"/>
      <c r="DA374" s="29"/>
      <c r="DB374" s="29"/>
      <c r="DC374" s="29"/>
      <c r="DD374" s="29"/>
      <c r="DE374" s="29"/>
      <c r="DF374" s="29"/>
      <c r="DG374" s="29"/>
      <c r="DH374" s="29"/>
      <c r="DI374" s="29"/>
      <c r="DJ374" s="29"/>
      <c r="DK374" s="29"/>
      <c r="DL374" s="29"/>
      <c r="DM374" s="29"/>
      <c r="DN374" s="29"/>
      <c r="DO374" s="29"/>
      <c r="DP374" s="29"/>
      <c r="DQ374" s="29"/>
      <c r="DR374" s="29"/>
      <c r="DS374" s="29"/>
      <c r="DT374" s="29"/>
      <c r="DU374" s="29"/>
      <c r="DV374" s="29"/>
      <c r="DW374" s="29"/>
      <c r="DX374" s="29"/>
      <c r="DY374" s="29"/>
      <c r="DZ374" s="29"/>
      <c r="EA374" s="29"/>
      <c r="EB374" s="29"/>
      <c r="EC374" s="29"/>
      <c r="ED374" s="29"/>
      <c r="EE374" s="29"/>
      <c r="EF374" s="29"/>
      <c r="EG374" s="29"/>
      <c r="EH374" s="29"/>
      <c r="EI374" s="29"/>
      <c r="EJ374" s="29"/>
      <c r="EK374" s="29"/>
      <c r="EL374" s="29"/>
      <c r="EM374" s="29"/>
      <c r="EN374" s="29"/>
      <c r="EO374" s="29"/>
      <c r="EP374" s="29"/>
      <c r="EQ374" s="29"/>
      <c r="ER374" s="29"/>
      <c r="ES374" s="29"/>
      <c r="ET374" s="29"/>
      <c r="EU374" s="29"/>
      <c r="EV374" s="29"/>
      <c r="EW374" s="29"/>
      <c r="EX374" s="29"/>
      <c r="EY374" s="29"/>
      <c r="EZ374" s="29"/>
      <c r="FA374" s="29"/>
      <c r="FB374" s="29"/>
      <c r="FC374" s="29"/>
      <c r="FD374" s="29"/>
      <c r="FE374" s="29"/>
      <c r="FF374" s="29"/>
      <c r="FG374" s="29"/>
      <c r="FH374" s="29"/>
      <c r="FI374" s="29"/>
      <c r="FJ374" s="29"/>
      <c r="FK374" s="29"/>
      <c r="FL374" s="29"/>
    </row>
    <row r="375" spans="1:168" s="28" customFormat="1" ht="12.75" customHeight="1" x14ac:dyDescent="0.15">
      <c r="A375" s="65"/>
      <c r="B375" s="66"/>
      <c r="C375" s="65"/>
      <c r="D375" s="54"/>
      <c r="E375" s="61"/>
      <c r="F375" s="61"/>
      <c r="G375" s="27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  <c r="AF375" s="29"/>
      <c r="AG375" s="29"/>
      <c r="AH375" s="29"/>
      <c r="AI375" s="29"/>
      <c r="AJ375" s="29"/>
      <c r="AK375" s="29"/>
      <c r="AL375" s="29"/>
      <c r="AM375" s="29"/>
      <c r="AN375" s="29"/>
      <c r="AO375" s="29"/>
      <c r="AP375" s="29"/>
      <c r="AQ375" s="29"/>
      <c r="AR375" s="29"/>
      <c r="AS375" s="29"/>
      <c r="AT375" s="29"/>
      <c r="AU375" s="29"/>
      <c r="AV375" s="29"/>
      <c r="AW375" s="29"/>
      <c r="AX375" s="29"/>
      <c r="AY375" s="29"/>
      <c r="AZ375" s="29"/>
      <c r="BA375" s="29"/>
      <c r="BB375" s="29"/>
      <c r="BC375" s="29"/>
      <c r="BD375" s="29"/>
      <c r="BE375" s="29"/>
      <c r="BF375" s="29"/>
      <c r="BG375" s="29"/>
      <c r="BH375" s="29"/>
      <c r="BI375" s="29"/>
      <c r="BJ375" s="29"/>
      <c r="BK375" s="29"/>
      <c r="BL375" s="29"/>
      <c r="BM375" s="29"/>
      <c r="BN375" s="29"/>
      <c r="BO375" s="29"/>
      <c r="BP375" s="29"/>
      <c r="BQ375" s="29"/>
      <c r="BR375" s="29"/>
      <c r="BS375" s="29"/>
      <c r="BT375" s="29"/>
      <c r="BU375" s="29"/>
      <c r="BV375" s="29"/>
      <c r="BW375" s="29"/>
      <c r="BX375" s="29"/>
      <c r="BY375" s="29"/>
      <c r="BZ375" s="29"/>
      <c r="CA375" s="29"/>
      <c r="CB375" s="29"/>
      <c r="CC375" s="29"/>
      <c r="CD375" s="29"/>
      <c r="CE375" s="29"/>
      <c r="CF375" s="29"/>
      <c r="CG375" s="29"/>
      <c r="CH375" s="29"/>
      <c r="CI375" s="29"/>
      <c r="CJ375" s="29"/>
      <c r="CK375" s="29"/>
      <c r="CL375" s="29"/>
      <c r="CM375" s="29"/>
      <c r="CN375" s="29"/>
      <c r="CO375" s="29"/>
      <c r="CP375" s="29"/>
      <c r="CQ375" s="29"/>
      <c r="CR375" s="29"/>
      <c r="CS375" s="29"/>
      <c r="CT375" s="29"/>
      <c r="CU375" s="29"/>
      <c r="CV375" s="29"/>
      <c r="CW375" s="29"/>
      <c r="CX375" s="29"/>
      <c r="CY375" s="29"/>
      <c r="CZ375" s="29"/>
      <c r="DA375" s="29"/>
      <c r="DB375" s="29"/>
      <c r="DC375" s="29"/>
      <c r="DD375" s="29"/>
      <c r="DE375" s="29"/>
      <c r="DF375" s="29"/>
      <c r="DG375" s="29"/>
      <c r="DH375" s="29"/>
      <c r="DI375" s="29"/>
      <c r="DJ375" s="29"/>
      <c r="DK375" s="29"/>
      <c r="DL375" s="29"/>
      <c r="DM375" s="29"/>
      <c r="DN375" s="29"/>
      <c r="DO375" s="29"/>
      <c r="DP375" s="29"/>
      <c r="DQ375" s="29"/>
      <c r="DR375" s="29"/>
      <c r="DS375" s="29"/>
      <c r="DT375" s="29"/>
      <c r="DU375" s="29"/>
      <c r="DV375" s="29"/>
      <c r="DW375" s="29"/>
      <c r="DX375" s="29"/>
      <c r="DY375" s="29"/>
      <c r="DZ375" s="29"/>
      <c r="EA375" s="29"/>
      <c r="EB375" s="29"/>
      <c r="EC375" s="29"/>
      <c r="ED375" s="29"/>
      <c r="EE375" s="29"/>
      <c r="EF375" s="29"/>
      <c r="EG375" s="29"/>
      <c r="EH375" s="29"/>
      <c r="EI375" s="29"/>
      <c r="EJ375" s="29"/>
      <c r="EK375" s="29"/>
      <c r="EL375" s="29"/>
      <c r="EM375" s="29"/>
      <c r="EN375" s="29"/>
      <c r="EO375" s="29"/>
      <c r="EP375" s="29"/>
      <c r="EQ375" s="29"/>
      <c r="ER375" s="29"/>
      <c r="ES375" s="29"/>
      <c r="ET375" s="29"/>
      <c r="EU375" s="29"/>
      <c r="EV375" s="29"/>
      <c r="EW375" s="29"/>
      <c r="EX375" s="29"/>
      <c r="EY375" s="29"/>
      <c r="EZ375" s="29"/>
      <c r="FA375" s="29"/>
      <c r="FB375" s="29"/>
      <c r="FC375" s="29"/>
      <c r="FD375" s="29"/>
      <c r="FE375" s="29"/>
      <c r="FF375" s="29"/>
      <c r="FG375" s="29"/>
      <c r="FH375" s="29"/>
      <c r="FI375" s="29"/>
      <c r="FJ375" s="29"/>
      <c r="FK375" s="29"/>
      <c r="FL375" s="29"/>
    </row>
    <row r="376" spans="1:168" s="28" customFormat="1" ht="12.75" customHeight="1" x14ac:dyDescent="0.15">
      <c r="A376" s="63"/>
      <c r="C376" s="68"/>
      <c r="D376" s="53"/>
      <c r="E376" s="63"/>
      <c r="F376" s="63"/>
      <c r="G376" s="27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  <c r="AF376" s="29"/>
      <c r="AG376" s="29"/>
      <c r="AH376" s="29"/>
      <c r="AI376" s="29"/>
      <c r="AJ376" s="29"/>
      <c r="AK376" s="29"/>
      <c r="AL376" s="29"/>
      <c r="AM376" s="29"/>
      <c r="AN376" s="29"/>
      <c r="AO376" s="29"/>
      <c r="AP376" s="29"/>
      <c r="AQ376" s="29"/>
      <c r="AR376" s="29"/>
      <c r="AS376" s="29"/>
      <c r="AT376" s="29"/>
      <c r="AU376" s="29"/>
      <c r="AV376" s="29"/>
      <c r="AW376" s="29"/>
      <c r="AX376" s="29"/>
      <c r="AY376" s="29"/>
      <c r="AZ376" s="29"/>
      <c r="BA376" s="29"/>
      <c r="BB376" s="29"/>
      <c r="BC376" s="29"/>
      <c r="BD376" s="29"/>
      <c r="BE376" s="29"/>
      <c r="BF376" s="29"/>
      <c r="BG376" s="29"/>
      <c r="BH376" s="29"/>
      <c r="BI376" s="29"/>
      <c r="BJ376" s="29"/>
      <c r="BK376" s="29"/>
      <c r="BL376" s="29"/>
      <c r="BM376" s="29"/>
      <c r="BN376" s="29"/>
      <c r="BO376" s="29"/>
      <c r="BP376" s="29"/>
      <c r="BQ376" s="29"/>
      <c r="BR376" s="29"/>
      <c r="BS376" s="29"/>
      <c r="BT376" s="29"/>
      <c r="BU376" s="29"/>
      <c r="BV376" s="29"/>
      <c r="BW376" s="29"/>
      <c r="BX376" s="29"/>
      <c r="BY376" s="29"/>
      <c r="BZ376" s="29"/>
      <c r="CA376" s="29"/>
      <c r="CB376" s="29"/>
      <c r="CC376" s="29"/>
      <c r="CD376" s="29"/>
      <c r="CE376" s="29"/>
      <c r="CF376" s="29"/>
      <c r="CG376" s="29"/>
      <c r="CH376" s="29"/>
      <c r="CI376" s="29"/>
      <c r="CJ376" s="29"/>
      <c r="CK376" s="29"/>
      <c r="CL376" s="29"/>
      <c r="CM376" s="29"/>
      <c r="CN376" s="29"/>
      <c r="CO376" s="29"/>
      <c r="CP376" s="29"/>
      <c r="CQ376" s="29"/>
      <c r="CR376" s="29"/>
      <c r="CS376" s="29"/>
      <c r="CT376" s="29"/>
      <c r="CU376" s="29"/>
      <c r="CV376" s="29"/>
      <c r="CW376" s="29"/>
      <c r="CX376" s="29"/>
      <c r="CY376" s="29"/>
      <c r="CZ376" s="29"/>
      <c r="DA376" s="29"/>
      <c r="DB376" s="29"/>
      <c r="DC376" s="29"/>
      <c r="DD376" s="29"/>
      <c r="DE376" s="29"/>
      <c r="DF376" s="29"/>
      <c r="DG376" s="29"/>
      <c r="DH376" s="29"/>
      <c r="DI376" s="29"/>
      <c r="DJ376" s="29"/>
      <c r="DK376" s="29"/>
      <c r="DL376" s="29"/>
      <c r="DM376" s="29"/>
      <c r="DN376" s="29"/>
      <c r="DO376" s="29"/>
      <c r="DP376" s="29"/>
      <c r="DQ376" s="29"/>
      <c r="DR376" s="29"/>
      <c r="DS376" s="29"/>
      <c r="DT376" s="29"/>
      <c r="DU376" s="29"/>
      <c r="DV376" s="29"/>
      <c r="DW376" s="29"/>
      <c r="DX376" s="29"/>
      <c r="DY376" s="29"/>
      <c r="DZ376" s="29"/>
      <c r="EA376" s="29"/>
      <c r="EB376" s="29"/>
      <c r="EC376" s="29"/>
      <c r="ED376" s="29"/>
      <c r="EE376" s="29"/>
      <c r="EF376" s="29"/>
      <c r="EG376" s="29"/>
      <c r="EH376" s="29"/>
      <c r="EI376" s="29"/>
      <c r="EJ376" s="29"/>
      <c r="EK376" s="29"/>
      <c r="EL376" s="29"/>
      <c r="EM376" s="29"/>
      <c r="EN376" s="29"/>
      <c r="EO376" s="29"/>
      <c r="EP376" s="29"/>
      <c r="EQ376" s="29"/>
      <c r="ER376" s="29"/>
      <c r="ES376" s="29"/>
      <c r="ET376" s="29"/>
      <c r="EU376" s="29"/>
      <c r="EV376" s="29"/>
      <c r="EW376" s="29"/>
      <c r="EX376" s="29"/>
      <c r="EY376" s="29"/>
      <c r="EZ376" s="29"/>
      <c r="FA376" s="29"/>
      <c r="FB376" s="29"/>
      <c r="FC376" s="29"/>
      <c r="FD376" s="29"/>
      <c r="FE376" s="29"/>
      <c r="FF376" s="29"/>
      <c r="FG376" s="29"/>
      <c r="FH376" s="29"/>
      <c r="FI376" s="29"/>
      <c r="FJ376" s="29"/>
      <c r="FK376" s="29"/>
      <c r="FL376" s="29"/>
    </row>
    <row r="377" spans="1:168" s="28" customFormat="1" ht="12.75" customHeight="1" x14ac:dyDescent="0.15">
      <c r="A377" s="63"/>
      <c r="C377" s="68"/>
      <c r="D377" s="49"/>
      <c r="E377" s="63"/>
      <c r="F377" s="63"/>
      <c r="G377" s="27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  <c r="AF377" s="29"/>
      <c r="AG377" s="29"/>
      <c r="AH377" s="29"/>
      <c r="AI377" s="29"/>
      <c r="AJ377" s="29"/>
      <c r="AK377" s="29"/>
      <c r="AL377" s="29"/>
      <c r="AM377" s="29"/>
      <c r="AN377" s="29"/>
      <c r="AO377" s="29"/>
      <c r="AP377" s="29"/>
      <c r="AQ377" s="29"/>
      <c r="AR377" s="29"/>
      <c r="AS377" s="29"/>
      <c r="AT377" s="29"/>
      <c r="AU377" s="29"/>
      <c r="AV377" s="29"/>
      <c r="AW377" s="29"/>
      <c r="AX377" s="29"/>
      <c r="AY377" s="29"/>
      <c r="AZ377" s="29"/>
      <c r="BA377" s="29"/>
      <c r="BB377" s="29"/>
      <c r="BC377" s="29"/>
      <c r="BD377" s="29"/>
      <c r="BE377" s="29"/>
      <c r="BF377" s="29"/>
      <c r="BG377" s="29"/>
      <c r="BH377" s="29"/>
      <c r="BI377" s="29"/>
      <c r="BJ377" s="29"/>
      <c r="BK377" s="29"/>
      <c r="BL377" s="29"/>
      <c r="BM377" s="29"/>
      <c r="BN377" s="29"/>
      <c r="BO377" s="29"/>
      <c r="BP377" s="29"/>
      <c r="BQ377" s="29"/>
      <c r="BR377" s="29"/>
      <c r="BS377" s="29"/>
      <c r="BT377" s="29"/>
      <c r="BU377" s="29"/>
      <c r="BV377" s="29"/>
      <c r="BW377" s="29"/>
      <c r="BX377" s="29"/>
      <c r="BY377" s="29"/>
      <c r="BZ377" s="29"/>
      <c r="CA377" s="29"/>
      <c r="CB377" s="29"/>
      <c r="CC377" s="29"/>
      <c r="CD377" s="29"/>
      <c r="CE377" s="29"/>
      <c r="CF377" s="29"/>
      <c r="CG377" s="29"/>
      <c r="CH377" s="29"/>
      <c r="CI377" s="29"/>
      <c r="CJ377" s="29"/>
      <c r="CK377" s="29"/>
      <c r="CL377" s="29"/>
      <c r="CM377" s="29"/>
      <c r="CN377" s="29"/>
      <c r="CO377" s="29"/>
      <c r="CP377" s="29"/>
      <c r="CQ377" s="29"/>
      <c r="CR377" s="29"/>
      <c r="CS377" s="29"/>
      <c r="CT377" s="29"/>
      <c r="CU377" s="29"/>
      <c r="CV377" s="29"/>
      <c r="CW377" s="29"/>
      <c r="CX377" s="29"/>
      <c r="CY377" s="29"/>
      <c r="CZ377" s="29"/>
      <c r="DA377" s="29"/>
      <c r="DB377" s="29"/>
      <c r="DC377" s="29"/>
      <c r="DD377" s="29"/>
      <c r="DE377" s="29"/>
      <c r="DF377" s="29"/>
      <c r="DG377" s="29"/>
      <c r="DH377" s="29"/>
      <c r="DI377" s="29"/>
      <c r="DJ377" s="29"/>
      <c r="DK377" s="29"/>
      <c r="DL377" s="29"/>
      <c r="DM377" s="29"/>
      <c r="DN377" s="29"/>
      <c r="DO377" s="29"/>
      <c r="DP377" s="29"/>
      <c r="DQ377" s="29"/>
      <c r="DR377" s="29"/>
      <c r="DS377" s="29"/>
      <c r="DT377" s="29"/>
      <c r="DU377" s="29"/>
      <c r="DV377" s="29"/>
      <c r="DW377" s="29"/>
      <c r="DX377" s="29"/>
      <c r="DY377" s="29"/>
      <c r="DZ377" s="29"/>
      <c r="EA377" s="29"/>
      <c r="EB377" s="29"/>
      <c r="EC377" s="29"/>
      <c r="ED377" s="29"/>
      <c r="EE377" s="29"/>
      <c r="EF377" s="29"/>
      <c r="EG377" s="29"/>
      <c r="EH377" s="29"/>
      <c r="EI377" s="29"/>
      <c r="EJ377" s="29"/>
      <c r="EK377" s="29"/>
      <c r="EL377" s="29"/>
      <c r="EM377" s="29"/>
      <c r="EN377" s="29"/>
      <c r="EO377" s="29"/>
      <c r="EP377" s="29"/>
      <c r="EQ377" s="29"/>
      <c r="ER377" s="29"/>
      <c r="ES377" s="29"/>
      <c r="ET377" s="29"/>
      <c r="EU377" s="29"/>
      <c r="EV377" s="29"/>
      <c r="EW377" s="29"/>
      <c r="EX377" s="29"/>
      <c r="EY377" s="29"/>
      <c r="EZ377" s="29"/>
      <c r="FA377" s="29"/>
      <c r="FB377" s="29"/>
      <c r="FC377" s="29"/>
      <c r="FD377" s="29"/>
      <c r="FE377" s="29"/>
      <c r="FF377" s="29"/>
      <c r="FG377" s="29"/>
      <c r="FH377" s="29"/>
      <c r="FI377" s="29"/>
      <c r="FJ377" s="29"/>
      <c r="FK377" s="29"/>
      <c r="FL377" s="29"/>
    </row>
    <row r="378" spans="1:168" s="28" customFormat="1" ht="12.75" customHeight="1" x14ac:dyDescent="0.15">
      <c r="A378" s="63"/>
      <c r="C378" s="68"/>
      <c r="D378" s="49"/>
      <c r="E378" s="63"/>
      <c r="F378" s="63"/>
      <c r="G378" s="27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  <c r="AG378" s="29"/>
      <c r="AH378" s="29"/>
      <c r="AI378" s="29"/>
      <c r="AJ378" s="29"/>
      <c r="AK378" s="29"/>
      <c r="AL378" s="29"/>
      <c r="AM378" s="29"/>
      <c r="AN378" s="29"/>
      <c r="AO378" s="29"/>
      <c r="AP378" s="29"/>
      <c r="AQ378" s="29"/>
      <c r="AR378" s="29"/>
      <c r="AS378" s="29"/>
      <c r="AT378" s="29"/>
      <c r="AU378" s="29"/>
      <c r="AV378" s="29"/>
      <c r="AW378" s="29"/>
      <c r="AX378" s="29"/>
      <c r="AY378" s="29"/>
      <c r="AZ378" s="29"/>
      <c r="BA378" s="29"/>
      <c r="BB378" s="29"/>
      <c r="BC378" s="29"/>
      <c r="BD378" s="29"/>
      <c r="BE378" s="29"/>
      <c r="BF378" s="29"/>
      <c r="BG378" s="29"/>
      <c r="BH378" s="29"/>
      <c r="BI378" s="29"/>
      <c r="BJ378" s="29"/>
      <c r="BK378" s="29"/>
      <c r="BL378" s="29"/>
      <c r="BM378" s="29"/>
      <c r="BN378" s="29"/>
      <c r="BO378" s="29"/>
      <c r="BP378" s="29"/>
      <c r="BQ378" s="29"/>
      <c r="BR378" s="29"/>
      <c r="BS378" s="29"/>
      <c r="BT378" s="29"/>
      <c r="BU378" s="29"/>
      <c r="BV378" s="29"/>
      <c r="BW378" s="29"/>
      <c r="BX378" s="29"/>
      <c r="BY378" s="29"/>
      <c r="BZ378" s="29"/>
      <c r="CA378" s="29"/>
      <c r="CB378" s="29"/>
      <c r="CC378" s="29"/>
      <c r="CD378" s="29"/>
      <c r="CE378" s="29"/>
      <c r="CF378" s="29"/>
      <c r="CG378" s="29"/>
      <c r="CH378" s="29"/>
      <c r="CI378" s="29"/>
      <c r="CJ378" s="29"/>
      <c r="CK378" s="29"/>
      <c r="CL378" s="29"/>
      <c r="CM378" s="29"/>
      <c r="CN378" s="29"/>
      <c r="CO378" s="29"/>
      <c r="CP378" s="29"/>
      <c r="CQ378" s="29"/>
      <c r="CR378" s="29"/>
      <c r="CS378" s="29"/>
      <c r="CT378" s="29"/>
      <c r="CU378" s="29"/>
      <c r="CV378" s="29"/>
      <c r="CW378" s="29"/>
      <c r="CX378" s="29"/>
      <c r="CY378" s="29"/>
      <c r="CZ378" s="29"/>
      <c r="DA378" s="29"/>
      <c r="DB378" s="29"/>
      <c r="DC378" s="29"/>
      <c r="DD378" s="29"/>
      <c r="DE378" s="29"/>
      <c r="DF378" s="29"/>
      <c r="DG378" s="29"/>
      <c r="DH378" s="29"/>
      <c r="DI378" s="29"/>
      <c r="DJ378" s="29"/>
      <c r="DK378" s="29"/>
      <c r="DL378" s="29"/>
      <c r="DM378" s="29"/>
      <c r="DN378" s="29"/>
      <c r="DO378" s="29"/>
      <c r="DP378" s="29"/>
      <c r="DQ378" s="29"/>
      <c r="DR378" s="29"/>
      <c r="DS378" s="29"/>
      <c r="DT378" s="29"/>
      <c r="DU378" s="29"/>
      <c r="DV378" s="29"/>
      <c r="DW378" s="29"/>
      <c r="DX378" s="29"/>
      <c r="DY378" s="29"/>
      <c r="DZ378" s="29"/>
      <c r="EA378" s="29"/>
      <c r="EB378" s="29"/>
      <c r="EC378" s="29"/>
      <c r="ED378" s="29"/>
      <c r="EE378" s="29"/>
      <c r="EF378" s="29"/>
      <c r="EG378" s="29"/>
      <c r="EH378" s="29"/>
      <c r="EI378" s="29"/>
      <c r="EJ378" s="29"/>
      <c r="EK378" s="29"/>
      <c r="EL378" s="29"/>
      <c r="EM378" s="29"/>
      <c r="EN378" s="29"/>
      <c r="EO378" s="29"/>
      <c r="EP378" s="29"/>
      <c r="EQ378" s="29"/>
      <c r="ER378" s="29"/>
      <c r="ES378" s="29"/>
      <c r="ET378" s="29"/>
      <c r="EU378" s="29"/>
      <c r="EV378" s="29"/>
      <c r="EW378" s="29"/>
      <c r="EX378" s="29"/>
      <c r="EY378" s="29"/>
      <c r="EZ378" s="29"/>
      <c r="FA378" s="29"/>
      <c r="FB378" s="29"/>
      <c r="FC378" s="29"/>
      <c r="FD378" s="29"/>
      <c r="FE378" s="29"/>
      <c r="FF378" s="29"/>
      <c r="FG378" s="29"/>
      <c r="FH378" s="29"/>
      <c r="FI378" s="29"/>
      <c r="FJ378" s="29"/>
      <c r="FK378" s="29"/>
      <c r="FL378" s="29"/>
    </row>
    <row r="379" spans="1:168" s="28" customFormat="1" ht="12.75" customHeight="1" x14ac:dyDescent="0.15">
      <c r="A379" s="63"/>
      <c r="C379" s="68"/>
      <c r="D379" s="53"/>
      <c r="E379" s="63"/>
      <c r="F379" s="63"/>
      <c r="G379" s="27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  <c r="AF379" s="29"/>
      <c r="AG379" s="29"/>
      <c r="AH379" s="29"/>
      <c r="AI379" s="29"/>
      <c r="AJ379" s="29"/>
      <c r="AK379" s="29"/>
      <c r="AL379" s="29"/>
      <c r="AM379" s="29"/>
      <c r="AN379" s="29"/>
      <c r="AO379" s="29"/>
      <c r="AP379" s="29"/>
      <c r="AQ379" s="29"/>
      <c r="AR379" s="29"/>
      <c r="AS379" s="29"/>
      <c r="AT379" s="29"/>
      <c r="AU379" s="29"/>
      <c r="AV379" s="29"/>
      <c r="AW379" s="29"/>
      <c r="AX379" s="29"/>
      <c r="AY379" s="29"/>
      <c r="AZ379" s="29"/>
      <c r="BA379" s="29"/>
      <c r="BB379" s="29"/>
      <c r="BC379" s="29"/>
      <c r="BD379" s="29"/>
      <c r="BE379" s="29"/>
      <c r="BF379" s="29"/>
      <c r="BG379" s="29"/>
      <c r="BH379" s="29"/>
      <c r="BI379" s="29"/>
      <c r="BJ379" s="29"/>
      <c r="BK379" s="29"/>
      <c r="BL379" s="29"/>
      <c r="BM379" s="29"/>
      <c r="BN379" s="29"/>
      <c r="BO379" s="29"/>
      <c r="BP379" s="29"/>
      <c r="BQ379" s="29"/>
      <c r="BR379" s="29"/>
      <c r="BS379" s="29"/>
      <c r="BT379" s="29"/>
      <c r="BU379" s="29"/>
      <c r="BV379" s="29"/>
      <c r="BW379" s="29"/>
      <c r="BX379" s="29"/>
      <c r="BY379" s="29"/>
      <c r="BZ379" s="29"/>
      <c r="CA379" s="29"/>
      <c r="CB379" s="29"/>
      <c r="CC379" s="29"/>
      <c r="CD379" s="29"/>
      <c r="CE379" s="29"/>
      <c r="CF379" s="29"/>
      <c r="CG379" s="29"/>
      <c r="CH379" s="29"/>
      <c r="CI379" s="29"/>
      <c r="CJ379" s="29"/>
      <c r="CK379" s="29"/>
      <c r="CL379" s="29"/>
      <c r="CM379" s="29"/>
      <c r="CN379" s="29"/>
      <c r="CO379" s="29"/>
      <c r="CP379" s="29"/>
      <c r="CQ379" s="29"/>
      <c r="CR379" s="29"/>
      <c r="CS379" s="29"/>
      <c r="CT379" s="29"/>
      <c r="CU379" s="29"/>
      <c r="CV379" s="29"/>
      <c r="CW379" s="29"/>
      <c r="CX379" s="29"/>
      <c r="CY379" s="29"/>
      <c r="CZ379" s="29"/>
      <c r="DA379" s="29"/>
      <c r="DB379" s="29"/>
      <c r="DC379" s="29"/>
      <c r="DD379" s="29"/>
      <c r="DE379" s="29"/>
      <c r="DF379" s="29"/>
      <c r="DG379" s="29"/>
      <c r="DH379" s="29"/>
      <c r="DI379" s="29"/>
      <c r="DJ379" s="29"/>
      <c r="DK379" s="29"/>
      <c r="DL379" s="29"/>
      <c r="DM379" s="29"/>
      <c r="DN379" s="29"/>
      <c r="DO379" s="29"/>
      <c r="DP379" s="29"/>
      <c r="DQ379" s="29"/>
      <c r="DR379" s="29"/>
      <c r="DS379" s="29"/>
      <c r="DT379" s="29"/>
      <c r="DU379" s="29"/>
      <c r="DV379" s="29"/>
      <c r="DW379" s="29"/>
      <c r="DX379" s="29"/>
      <c r="DY379" s="29"/>
      <c r="DZ379" s="29"/>
      <c r="EA379" s="29"/>
      <c r="EB379" s="29"/>
      <c r="EC379" s="29"/>
      <c r="ED379" s="29"/>
      <c r="EE379" s="29"/>
      <c r="EF379" s="29"/>
      <c r="EG379" s="29"/>
      <c r="EH379" s="29"/>
      <c r="EI379" s="29"/>
      <c r="EJ379" s="29"/>
      <c r="EK379" s="29"/>
      <c r="EL379" s="29"/>
      <c r="EM379" s="29"/>
      <c r="EN379" s="29"/>
      <c r="EO379" s="29"/>
      <c r="EP379" s="29"/>
      <c r="EQ379" s="29"/>
      <c r="ER379" s="29"/>
      <c r="ES379" s="29"/>
      <c r="ET379" s="29"/>
      <c r="EU379" s="29"/>
      <c r="EV379" s="29"/>
      <c r="EW379" s="29"/>
      <c r="EX379" s="29"/>
      <c r="EY379" s="29"/>
      <c r="EZ379" s="29"/>
      <c r="FA379" s="29"/>
      <c r="FB379" s="29"/>
      <c r="FC379" s="29"/>
      <c r="FD379" s="29"/>
      <c r="FE379" s="29"/>
      <c r="FF379" s="29"/>
      <c r="FG379" s="29"/>
      <c r="FH379" s="29"/>
      <c r="FI379" s="29"/>
      <c r="FJ379" s="29"/>
      <c r="FK379" s="29"/>
      <c r="FL379" s="29"/>
    </row>
    <row r="380" spans="1:168" s="28" customFormat="1" ht="12.75" customHeight="1" x14ac:dyDescent="0.15">
      <c r="A380" s="63"/>
      <c r="C380" s="68"/>
      <c r="D380" s="53"/>
      <c r="E380" s="63"/>
      <c r="F380" s="63"/>
      <c r="G380" s="27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  <c r="AG380" s="29"/>
      <c r="AH380" s="29"/>
      <c r="AI380" s="29"/>
      <c r="AJ380" s="29"/>
      <c r="AK380" s="29"/>
      <c r="AL380" s="29"/>
      <c r="AM380" s="29"/>
      <c r="AN380" s="29"/>
      <c r="AO380" s="29"/>
      <c r="AP380" s="29"/>
      <c r="AQ380" s="29"/>
      <c r="AR380" s="29"/>
      <c r="AS380" s="29"/>
      <c r="AT380" s="29"/>
      <c r="AU380" s="29"/>
      <c r="AV380" s="29"/>
      <c r="AW380" s="29"/>
      <c r="AX380" s="29"/>
      <c r="AY380" s="29"/>
      <c r="AZ380" s="29"/>
      <c r="BA380" s="29"/>
      <c r="BB380" s="29"/>
      <c r="BC380" s="29"/>
      <c r="BD380" s="29"/>
      <c r="BE380" s="29"/>
      <c r="BF380" s="29"/>
      <c r="BG380" s="29"/>
      <c r="BH380" s="29"/>
      <c r="BI380" s="29"/>
      <c r="BJ380" s="29"/>
      <c r="BK380" s="29"/>
      <c r="BL380" s="29"/>
      <c r="BM380" s="29"/>
      <c r="BN380" s="29"/>
      <c r="BO380" s="29"/>
      <c r="BP380" s="29"/>
      <c r="BQ380" s="29"/>
      <c r="BR380" s="29"/>
      <c r="BS380" s="29"/>
      <c r="BT380" s="29"/>
      <c r="BU380" s="29"/>
      <c r="BV380" s="29"/>
      <c r="BW380" s="29"/>
      <c r="BX380" s="29"/>
      <c r="BY380" s="29"/>
      <c r="BZ380" s="29"/>
      <c r="CA380" s="29"/>
      <c r="CB380" s="29"/>
      <c r="CC380" s="29"/>
      <c r="CD380" s="29"/>
      <c r="CE380" s="29"/>
      <c r="CF380" s="29"/>
      <c r="CG380" s="29"/>
      <c r="CH380" s="29"/>
      <c r="CI380" s="29"/>
      <c r="CJ380" s="29"/>
      <c r="CK380" s="29"/>
      <c r="CL380" s="29"/>
      <c r="CM380" s="29"/>
      <c r="CN380" s="29"/>
      <c r="CO380" s="29"/>
      <c r="CP380" s="29"/>
      <c r="CQ380" s="29"/>
      <c r="CR380" s="29"/>
      <c r="CS380" s="29"/>
      <c r="CT380" s="29"/>
      <c r="CU380" s="29"/>
      <c r="CV380" s="29"/>
      <c r="CW380" s="29"/>
      <c r="CX380" s="29"/>
      <c r="CY380" s="29"/>
      <c r="CZ380" s="29"/>
      <c r="DA380" s="29"/>
      <c r="DB380" s="29"/>
      <c r="DC380" s="29"/>
      <c r="DD380" s="29"/>
      <c r="DE380" s="29"/>
      <c r="DF380" s="29"/>
      <c r="DG380" s="29"/>
      <c r="DH380" s="29"/>
      <c r="DI380" s="29"/>
      <c r="DJ380" s="29"/>
      <c r="DK380" s="29"/>
      <c r="DL380" s="29"/>
      <c r="DM380" s="29"/>
      <c r="DN380" s="29"/>
      <c r="DO380" s="29"/>
      <c r="DP380" s="29"/>
      <c r="DQ380" s="29"/>
      <c r="DR380" s="29"/>
      <c r="DS380" s="29"/>
      <c r="DT380" s="29"/>
      <c r="DU380" s="29"/>
      <c r="DV380" s="29"/>
      <c r="DW380" s="29"/>
      <c r="DX380" s="29"/>
      <c r="DY380" s="29"/>
      <c r="DZ380" s="29"/>
      <c r="EA380" s="29"/>
      <c r="EB380" s="29"/>
      <c r="EC380" s="29"/>
      <c r="ED380" s="29"/>
      <c r="EE380" s="29"/>
      <c r="EF380" s="29"/>
      <c r="EG380" s="29"/>
      <c r="EH380" s="29"/>
      <c r="EI380" s="29"/>
      <c r="EJ380" s="29"/>
      <c r="EK380" s="29"/>
      <c r="EL380" s="29"/>
      <c r="EM380" s="29"/>
      <c r="EN380" s="29"/>
      <c r="EO380" s="29"/>
      <c r="EP380" s="29"/>
      <c r="EQ380" s="29"/>
      <c r="ER380" s="29"/>
      <c r="ES380" s="29"/>
      <c r="ET380" s="29"/>
      <c r="EU380" s="29"/>
      <c r="EV380" s="29"/>
      <c r="EW380" s="29"/>
      <c r="EX380" s="29"/>
      <c r="EY380" s="29"/>
      <c r="EZ380" s="29"/>
      <c r="FA380" s="29"/>
      <c r="FB380" s="29"/>
      <c r="FC380" s="29"/>
      <c r="FD380" s="29"/>
      <c r="FE380" s="29"/>
      <c r="FF380" s="29"/>
      <c r="FG380" s="29"/>
      <c r="FH380" s="29"/>
      <c r="FI380" s="29"/>
      <c r="FJ380" s="29"/>
      <c r="FK380" s="29"/>
      <c r="FL380" s="29"/>
    </row>
    <row r="381" spans="1:168" s="28" customFormat="1" ht="12.75" customHeight="1" x14ac:dyDescent="0.15">
      <c r="A381" s="63"/>
      <c r="C381" s="68"/>
      <c r="D381" s="53"/>
      <c r="E381" s="63"/>
      <c r="F381" s="63"/>
      <c r="G381" s="27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  <c r="AF381" s="29"/>
      <c r="AG381" s="29"/>
      <c r="AH381" s="29"/>
      <c r="AI381" s="29"/>
      <c r="AJ381" s="29"/>
      <c r="AK381" s="29"/>
      <c r="AL381" s="29"/>
      <c r="AM381" s="29"/>
      <c r="AN381" s="29"/>
      <c r="AO381" s="29"/>
      <c r="AP381" s="29"/>
      <c r="AQ381" s="29"/>
      <c r="AR381" s="29"/>
      <c r="AS381" s="29"/>
      <c r="AT381" s="29"/>
      <c r="AU381" s="29"/>
      <c r="AV381" s="29"/>
      <c r="AW381" s="29"/>
      <c r="AX381" s="29"/>
      <c r="AY381" s="29"/>
      <c r="AZ381" s="29"/>
      <c r="BA381" s="29"/>
      <c r="BB381" s="29"/>
      <c r="BC381" s="29"/>
      <c r="BD381" s="29"/>
      <c r="BE381" s="29"/>
      <c r="BF381" s="29"/>
      <c r="BG381" s="29"/>
      <c r="BH381" s="29"/>
      <c r="BI381" s="29"/>
      <c r="BJ381" s="29"/>
      <c r="BK381" s="29"/>
      <c r="BL381" s="29"/>
      <c r="BM381" s="29"/>
      <c r="BN381" s="29"/>
      <c r="BO381" s="29"/>
      <c r="BP381" s="29"/>
      <c r="BQ381" s="29"/>
      <c r="BR381" s="29"/>
      <c r="BS381" s="29"/>
      <c r="BT381" s="29"/>
      <c r="BU381" s="29"/>
      <c r="BV381" s="29"/>
      <c r="BW381" s="29"/>
      <c r="BX381" s="29"/>
      <c r="BY381" s="29"/>
      <c r="BZ381" s="29"/>
      <c r="CA381" s="29"/>
      <c r="CB381" s="29"/>
      <c r="CC381" s="29"/>
      <c r="CD381" s="29"/>
      <c r="CE381" s="29"/>
      <c r="CF381" s="29"/>
      <c r="CG381" s="29"/>
      <c r="CH381" s="29"/>
      <c r="CI381" s="29"/>
      <c r="CJ381" s="29"/>
      <c r="CK381" s="29"/>
      <c r="CL381" s="29"/>
      <c r="CM381" s="29"/>
      <c r="CN381" s="29"/>
      <c r="CO381" s="29"/>
      <c r="CP381" s="29"/>
      <c r="CQ381" s="29"/>
      <c r="CR381" s="29"/>
      <c r="CS381" s="29"/>
      <c r="CT381" s="29"/>
      <c r="CU381" s="29"/>
      <c r="CV381" s="29"/>
      <c r="CW381" s="29"/>
      <c r="CX381" s="29"/>
      <c r="CY381" s="29"/>
      <c r="CZ381" s="29"/>
      <c r="DA381" s="29"/>
      <c r="DB381" s="29"/>
      <c r="DC381" s="29"/>
      <c r="DD381" s="29"/>
      <c r="DE381" s="29"/>
      <c r="DF381" s="29"/>
      <c r="DG381" s="29"/>
      <c r="DH381" s="29"/>
      <c r="DI381" s="29"/>
      <c r="DJ381" s="29"/>
      <c r="DK381" s="29"/>
      <c r="DL381" s="29"/>
      <c r="DM381" s="29"/>
      <c r="DN381" s="29"/>
      <c r="DO381" s="29"/>
      <c r="DP381" s="29"/>
      <c r="DQ381" s="29"/>
      <c r="DR381" s="29"/>
      <c r="DS381" s="29"/>
      <c r="DT381" s="29"/>
      <c r="DU381" s="29"/>
      <c r="DV381" s="29"/>
      <c r="DW381" s="29"/>
      <c r="DX381" s="29"/>
      <c r="DY381" s="29"/>
      <c r="DZ381" s="29"/>
      <c r="EA381" s="29"/>
      <c r="EB381" s="29"/>
      <c r="EC381" s="29"/>
      <c r="ED381" s="29"/>
      <c r="EE381" s="29"/>
      <c r="EF381" s="29"/>
      <c r="EG381" s="29"/>
      <c r="EH381" s="29"/>
      <c r="EI381" s="29"/>
      <c r="EJ381" s="29"/>
      <c r="EK381" s="29"/>
      <c r="EL381" s="29"/>
      <c r="EM381" s="29"/>
      <c r="EN381" s="29"/>
      <c r="EO381" s="29"/>
      <c r="EP381" s="29"/>
      <c r="EQ381" s="29"/>
      <c r="ER381" s="29"/>
      <c r="ES381" s="29"/>
      <c r="ET381" s="29"/>
      <c r="EU381" s="29"/>
      <c r="EV381" s="29"/>
      <c r="EW381" s="29"/>
      <c r="EX381" s="29"/>
      <c r="EY381" s="29"/>
      <c r="EZ381" s="29"/>
      <c r="FA381" s="29"/>
      <c r="FB381" s="29"/>
      <c r="FC381" s="29"/>
      <c r="FD381" s="29"/>
      <c r="FE381" s="29"/>
      <c r="FF381" s="29"/>
      <c r="FG381" s="29"/>
      <c r="FH381" s="29"/>
      <c r="FI381" s="29"/>
      <c r="FJ381" s="29"/>
      <c r="FK381" s="29"/>
      <c r="FL381" s="29"/>
    </row>
    <row r="382" spans="1:168" s="28" customFormat="1" ht="12.75" customHeight="1" x14ac:dyDescent="0.15">
      <c r="A382" s="63"/>
      <c r="C382" s="68"/>
      <c r="D382" s="53"/>
      <c r="E382" s="63"/>
      <c r="F382" s="63"/>
      <c r="G382" s="27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  <c r="AF382" s="29"/>
      <c r="AG382" s="29"/>
      <c r="AH382" s="29"/>
      <c r="AI382" s="29"/>
      <c r="AJ382" s="29"/>
      <c r="AK382" s="29"/>
      <c r="AL382" s="29"/>
      <c r="AM382" s="29"/>
      <c r="AN382" s="29"/>
      <c r="AO382" s="29"/>
      <c r="AP382" s="29"/>
      <c r="AQ382" s="29"/>
      <c r="AR382" s="29"/>
      <c r="AS382" s="29"/>
      <c r="AT382" s="29"/>
      <c r="AU382" s="29"/>
      <c r="AV382" s="29"/>
      <c r="AW382" s="29"/>
      <c r="AX382" s="29"/>
      <c r="AY382" s="29"/>
      <c r="AZ382" s="29"/>
      <c r="BA382" s="29"/>
      <c r="BB382" s="29"/>
      <c r="BC382" s="29"/>
      <c r="BD382" s="29"/>
      <c r="BE382" s="29"/>
      <c r="BF382" s="29"/>
      <c r="BG382" s="29"/>
      <c r="BH382" s="29"/>
      <c r="BI382" s="29"/>
      <c r="BJ382" s="29"/>
      <c r="BK382" s="29"/>
      <c r="BL382" s="29"/>
      <c r="BM382" s="29"/>
      <c r="BN382" s="29"/>
      <c r="BO382" s="29"/>
      <c r="BP382" s="29"/>
      <c r="BQ382" s="29"/>
      <c r="BR382" s="29"/>
      <c r="BS382" s="29"/>
      <c r="BT382" s="29"/>
      <c r="BU382" s="29"/>
      <c r="BV382" s="29"/>
      <c r="BW382" s="29"/>
      <c r="BX382" s="29"/>
      <c r="BY382" s="29"/>
      <c r="BZ382" s="29"/>
      <c r="CA382" s="29"/>
      <c r="CB382" s="29"/>
      <c r="CC382" s="29"/>
      <c r="CD382" s="29"/>
      <c r="CE382" s="29"/>
      <c r="CF382" s="29"/>
      <c r="CG382" s="29"/>
      <c r="CH382" s="29"/>
      <c r="CI382" s="29"/>
      <c r="CJ382" s="29"/>
      <c r="CK382" s="29"/>
      <c r="CL382" s="29"/>
      <c r="CM382" s="29"/>
      <c r="CN382" s="29"/>
      <c r="CO382" s="29"/>
      <c r="CP382" s="29"/>
      <c r="CQ382" s="29"/>
      <c r="CR382" s="29"/>
      <c r="CS382" s="29"/>
      <c r="CT382" s="29"/>
      <c r="CU382" s="29"/>
      <c r="CV382" s="29"/>
      <c r="CW382" s="29"/>
      <c r="CX382" s="29"/>
      <c r="CY382" s="29"/>
      <c r="CZ382" s="29"/>
      <c r="DA382" s="29"/>
      <c r="DB382" s="29"/>
      <c r="DC382" s="29"/>
      <c r="DD382" s="29"/>
      <c r="DE382" s="29"/>
      <c r="DF382" s="29"/>
      <c r="DG382" s="29"/>
      <c r="DH382" s="29"/>
      <c r="DI382" s="29"/>
      <c r="DJ382" s="29"/>
      <c r="DK382" s="29"/>
      <c r="DL382" s="29"/>
      <c r="DM382" s="29"/>
      <c r="DN382" s="29"/>
      <c r="DO382" s="29"/>
      <c r="DP382" s="29"/>
      <c r="DQ382" s="29"/>
      <c r="DR382" s="29"/>
      <c r="DS382" s="29"/>
      <c r="DT382" s="29"/>
      <c r="DU382" s="29"/>
      <c r="DV382" s="29"/>
      <c r="DW382" s="29"/>
      <c r="DX382" s="29"/>
      <c r="DY382" s="29"/>
      <c r="DZ382" s="29"/>
      <c r="EA382" s="29"/>
      <c r="EB382" s="29"/>
      <c r="EC382" s="29"/>
      <c r="ED382" s="29"/>
      <c r="EE382" s="29"/>
      <c r="EF382" s="29"/>
      <c r="EG382" s="29"/>
      <c r="EH382" s="29"/>
      <c r="EI382" s="29"/>
      <c r="EJ382" s="29"/>
      <c r="EK382" s="29"/>
      <c r="EL382" s="29"/>
      <c r="EM382" s="29"/>
      <c r="EN382" s="29"/>
      <c r="EO382" s="29"/>
      <c r="EP382" s="29"/>
      <c r="EQ382" s="29"/>
      <c r="ER382" s="29"/>
      <c r="ES382" s="29"/>
      <c r="ET382" s="29"/>
      <c r="EU382" s="29"/>
      <c r="EV382" s="29"/>
      <c r="EW382" s="29"/>
      <c r="EX382" s="29"/>
      <c r="EY382" s="29"/>
      <c r="EZ382" s="29"/>
      <c r="FA382" s="29"/>
      <c r="FB382" s="29"/>
      <c r="FC382" s="29"/>
      <c r="FD382" s="29"/>
      <c r="FE382" s="29"/>
      <c r="FF382" s="29"/>
      <c r="FG382" s="29"/>
      <c r="FH382" s="29"/>
      <c r="FI382" s="29"/>
      <c r="FJ382" s="29"/>
      <c r="FK382" s="29"/>
      <c r="FL382" s="29"/>
    </row>
    <row r="383" spans="1:168" s="28" customFormat="1" ht="12.75" customHeight="1" x14ac:dyDescent="0.15">
      <c r="A383" s="63"/>
      <c r="C383" s="68"/>
      <c r="D383" s="53"/>
      <c r="E383" s="63"/>
      <c r="F383" s="63"/>
      <c r="G383" s="27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F383" s="29"/>
      <c r="AG383" s="29"/>
      <c r="AH383" s="29"/>
      <c r="AI383" s="29"/>
      <c r="AJ383" s="29"/>
      <c r="AK383" s="29"/>
      <c r="AL383" s="29"/>
      <c r="AM383" s="29"/>
      <c r="AN383" s="29"/>
      <c r="AO383" s="29"/>
      <c r="AP383" s="29"/>
      <c r="AQ383" s="29"/>
      <c r="AR383" s="29"/>
      <c r="AS383" s="29"/>
      <c r="AT383" s="29"/>
      <c r="AU383" s="29"/>
      <c r="AV383" s="29"/>
      <c r="AW383" s="29"/>
      <c r="AX383" s="29"/>
      <c r="AY383" s="29"/>
      <c r="AZ383" s="29"/>
      <c r="BA383" s="29"/>
      <c r="BB383" s="29"/>
      <c r="BC383" s="29"/>
      <c r="BD383" s="29"/>
      <c r="BE383" s="29"/>
      <c r="BF383" s="29"/>
      <c r="BG383" s="29"/>
      <c r="BH383" s="29"/>
      <c r="BI383" s="29"/>
      <c r="BJ383" s="29"/>
      <c r="BK383" s="29"/>
      <c r="BL383" s="29"/>
      <c r="BM383" s="29"/>
      <c r="BN383" s="29"/>
      <c r="BO383" s="29"/>
      <c r="BP383" s="29"/>
      <c r="BQ383" s="29"/>
      <c r="BR383" s="29"/>
      <c r="BS383" s="29"/>
      <c r="BT383" s="29"/>
      <c r="BU383" s="29"/>
      <c r="BV383" s="29"/>
      <c r="BW383" s="29"/>
      <c r="BX383" s="29"/>
      <c r="BY383" s="29"/>
      <c r="BZ383" s="29"/>
      <c r="CA383" s="29"/>
      <c r="CB383" s="29"/>
      <c r="CC383" s="29"/>
      <c r="CD383" s="29"/>
      <c r="CE383" s="29"/>
      <c r="CF383" s="29"/>
      <c r="CG383" s="29"/>
      <c r="CH383" s="29"/>
      <c r="CI383" s="29"/>
      <c r="CJ383" s="29"/>
      <c r="CK383" s="29"/>
      <c r="CL383" s="29"/>
      <c r="CM383" s="29"/>
      <c r="CN383" s="29"/>
      <c r="CO383" s="29"/>
      <c r="CP383" s="29"/>
      <c r="CQ383" s="29"/>
      <c r="CR383" s="29"/>
      <c r="CS383" s="29"/>
      <c r="CT383" s="29"/>
      <c r="CU383" s="29"/>
      <c r="CV383" s="29"/>
      <c r="CW383" s="29"/>
      <c r="CX383" s="29"/>
      <c r="CY383" s="29"/>
      <c r="CZ383" s="29"/>
      <c r="DA383" s="29"/>
      <c r="DB383" s="29"/>
      <c r="DC383" s="29"/>
      <c r="DD383" s="29"/>
      <c r="DE383" s="29"/>
      <c r="DF383" s="29"/>
      <c r="DG383" s="29"/>
      <c r="DH383" s="29"/>
      <c r="DI383" s="29"/>
      <c r="DJ383" s="29"/>
      <c r="DK383" s="29"/>
      <c r="DL383" s="29"/>
      <c r="DM383" s="29"/>
      <c r="DN383" s="29"/>
      <c r="DO383" s="29"/>
      <c r="DP383" s="29"/>
      <c r="DQ383" s="29"/>
      <c r="DR383" s="29"/>
      <c r="DS383" s="29"/>
      <c r="DT383" s="29"/>
      <c r="DU383" s="29"/>
      <c r="DV383" s="29"/>
      <c r="DW383" s="29"/>
      <c r="DX383" s="29"/>
      <c r="DY383" s="29"/>
      <c r="DZ383" s="29"/>
      <c r="EA383" s="29"/>
      <c r="EB383" s="29"/>
      <c r="EC383" s="29"/>
      <c r="ED383" s="29"/>
      <c r="EE383" s="29"/>
      <c r="EF383" s="29"/>
      <c r="EG383" s="29"/>
      <c r="EH383" s="29"/>
      <c r="EI383" s="29"/>
      <c r="EJ383" s="29"/>
      <c r="EK383" s="29"/>
      <c r="EL383" s="29"/>
      <c r="EM383" s="29"/>
      <c r="EN383" s="29"/>
      <c r="EO383" s="29"/>
      <c r="EP383" s="29"/>
      <c r="EQ383" s="29"/>
      <c r="ER383" s="29"/>
      <c r="ES383" s="29"/>
      <c r="ET383" s="29"/>
      <c r="EU383" s="29"/>
      <c r="EV383" s="29"/>
      <c r="EW383" s="29"/>
      <c r="EX383" s="29"/>
      <c r="EY383" s="29"/>
      <c r="EZ383" s="29"/>
      <c r="FA383" s="29"/>
      <c r="FB383" s="29"/>
      <c r="FC383" s="29"/>
      <c r="FD383" s="29"/>
      <c r="FE383" s="29"/>
      <c r="FF383" s="29"/>
      <c r="FG383" s="29"/>
      <c r="FH383" s="29"/>
      <c r="FI383" s="29"/>
      <c r="FJ383" s="29"/>
      <c r="FK383" s="29"/>
      <c r="FL383" s="29"/>
    </row>
    <row r="384" spans="1:168" s="28" customFormat="1" ht="12.75" customHeight="1" x14ac:dyDescent="0.15">
      <c r="A384" s="65"/>
      <c r="B384" s="66"/>
      <c r="C384" s="65"/>
      <c r="D384" s="54"/>
      <c r="E384" s="67"/>
      <c r="F384" s="61"/>
      <c r="G384" s="27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  <c r="AF384" s="29"/>
      <c r="AG384" s="29"/>
      <c r="AH384" s="29"/>
      <c r="AI384" s="29"/>
      <c r="AJ384" s="29"/>
      <c r="AK384" s="29"/>
      <c r="AL384" s="29"/>
      <c r="AM384" s="29"/>
      <c r="AN384" s="29"/>
      <c r="AO384" s="29"/>
      <c r="AP384" s="29"/>
      <c r="AQ384" s="29"/>
      <c r="AR384" s="29"/>
      <c r="AS384" s="29"/>
      <c r="AT384" s="29"/>
      <c r="AU384" s="29"/>
      <c r="AV384" s="29"/>
      <c r="AW384" s="29"/>
      <c r="AX384" s="29"/>
      <c r="AY384" s="29"/>
      <c r="AZ384" s="29"/>
      <c r="BA384" s="29"/>
      <c r="BB384" s="29"/>
      <c r="BC384" s="29"/>
      <c r="BD384" s="29"/>
      <c r="BE384" s="29"/>
      <c r="BF384" s="29"/>
      <c r="BG384" s="29"/>
      <c r="BH384" s="29"/>
      <c r="BI384" s="29"/>
      <c r="BJ384" s="29"/>
      <c r="BK384" s="29"/>
      <c r="BL384" s="29"/>
      <c r="BM384" s="29"/>
      <c r="BN384" s="29"/>
      <c r="BO384" s="29"/>
      <c r="BP384" s="29"/>
      <c r="BQ384" s="29"/>
      <c r="BR384" s="29"/>
      <c r="BS384" s="29"/>
      <c r="BT384" s="29"/>
      <c r="BU384" s="29"/>
      <c r="BV384" s="29"/>
      <c r="BW384" s="29"/>
      <c r="BX384" s="29"/>
      <c r="BY384" s="29"/>
      <c r="BZ384" s="29"/>
      <c r="CA384" s="29"/>
      <c r="CB384" s="29"/>
      <c r="CC384" s="29"/>
      <c r="CD384" s="29"/>
      <c r="CE384" s="29"/>
      <c r="CF384" s="29"/>
      <c r="CG384" s="29"/>
      <c r="CH384" s="29"/>
      <c r="CI384" s="29"/>
      <c r="CJ384" s="29"/>
      <c r="CK384" s="29"/>
      <c r="CL384" s="29"/>
      <c r="CM384" s="29"/>
      <c r="CN384" s="29"/>
      <c r="CO384" s="29"/>
      <c r="CP384" s="29"/>
      <c r="CQ384" s="29"/>
      <c r="CR384" s="29"/>
      <c r="CS384" s="29"/>
      <c r="CT384" s="29"/>
      <c r="CU384" s="29"/>
      <c r="CV384" s="29"/>
      <c r="CW384" s="29"/>
      <c r="CX384" s="29"/>
      <c r="CY384" s="29"/>
      <c r="CZ384" s="29"/>
      <c r="DA384" s="29"/>
      <c r="DB384" s="29"/>
      <c r="DC384" s="29"/>
      <c r="DD384" s="29"/>
      <c r="DE384" s="29"/>
      <c r="DF384" s="29"/>
      <c r="DG384" s="29"/>
      <c r="DH384" s="29"/>
      <c r="DI384" s="29"/>
      <c r="DJ384" s="29"/>
      <c r="DK384" s="29"/>
      <c r="DL384" s="29"/>
      <c r="DM384" s="29"/>
      <c r="DN384" s="29"/>
      <c r="DO384" s="29"/>
      <c r="DP384" s="29"/>
      <c r="DQ384" s="29"/>
      <c r="DR384" s="29"/>
      <c r="DS384" s="29"/>
      <c r="DT384" s="29"/>
      <c r="DU384" s="29"/>
      <c r="DV384" s="29"/>
      <c r="DW384" s="29"/>
      <c r="DX384" s="29"/>
      <c r="DY384" s="29"/>
      <c r="DZ384" s="29"/>
      <c r="EA384" s="29"/>
      <c r="EB384" s="29"/>
      <c r="EC384" s="29"/>
      <c r="ED384" s="29"/>
      <c r="EE384" s="29"/>
      <c r="EF384" s="29"/>
      <c r="EG384" s="29"/>
      <c r="EH384" s="29"/>
      <c r="EI384" s="29"/>
      <c r="EJ384" s="29"/>
      <c r="EK384" s="29"/>
      <c r="EL384" s="29"/>
      <c r="EM384" s="29"/>
      <c r="EN384" s="29"/>
      <c r="EO384" s="29"/>
      <c r="EP384" s="29"/>
      <c r="EQ384" s="29"/>
      <c r="ER384" s="29"/>
      <c r="ES384" s="29"/>
      <c r="ET384" s="29"/>
      <c r="EU384" s="29"/>
      <c r="EV384" s="29"/>
      <c r="EW384" s="29"/>
      <c r="EX384" s="29"/>
      <c r="EY384" s="29"/>
      <c r="EZ384" s="29"/>
      <c r="FA384" s="29"/>
      <c r="FB384" s="29"/>
      <c r="FC384" s="29"/>
      <c r="FD384" s="29"/>
      <c r="FE384" s="29"/>
      <c r="FF384" s="29"/>
      <c r="FG384" s="29"/>
      <c r="FH384" s="29"/>
      <c r="FI384" s="29"/>
      <c r="FJ384" s="29"/>
      <c r="FK384" s="29"/>
      <c r="FL384" s="29"/>
    </row>
    <row r="385" spans="1:7" s="29" customFormat="1" ht="12.75" customHeight="1" x14ac:dyDescent="0.15">
      <c r="A385" s="65"/>
      <c r="B385" s="66"/>
      <c r="C385" s="65"/>
      <c r="D385" s="54"/>
      <c r="E385" s="67"/>
      <c r="F385" s="61"/>
      <c r="G385" s="27"/>
    </row>
    <row r="386" spans="1:7" s="29" customFormat="1" ht="12.75" customHeight="1" x14ac:dyDescent="0.15">
      <c r="A386" s="65"/>
      <c r="B386" s="66"/>
      <c r="C386" s="65"/>
      <c r="D386" s="54"/>
      <c r="E386" s="67"/>
      <c r="F386" s="61"/>
      <c r="G386" s="27"/>
    </row>
    <row r="387" spans="1:7" s="29" customFormat="1" ht="12.75" customHeight="1" x14ac:dyDescent="0.15">
      <c r="A387" s="65"/>
      <c r="B387" s="66"/>
      <c r="C387" s="65"/>
      <c r="D387" s="54"/>
      <c r="E387" s="67"/>
      <c r="F387" s="61"/>
      <c r="G387" s="27"/>
    </row>
    <row r="388" spans="1:7" s="29" customFormat="1" ht="12.75" customHeight="1" x14ac:dyDescent="0.15">
      <c r="A388" s="65"/>
      <c r="B388" s="66"/>
      <c r="C388" s="65"/>
      <c r="D388" s="54"/>
      <c r="E388" s="67"/>
      <c r="F388" s="61"/>
      <c r="G388" s="27"/>
    </row>
    <row r="389" spans="1:7" s="29" customFormat="1" ht="12.75" customHeight="1" x14ac:dyDescent="0.15">
      <c r="A389" s="65"/>
      <c r="B389" s="66"/>
      <c r="C389" s="65"/>
      <c r="D389" s="54"/>
      <c r="E389" s="67"/>
      <c r="F389" s="61"/>
      <c r="G389" s="27"/>
    </row>
    <row r="390" spans="1:7" s="29" customFormat="1" ht="12.75" customHeight="1" x14ac:dyDescent="0.15">
      <c r="A390" s="65"/>
      <c r="B390" s="66"/>
      <c r="C390" s="65"/>
      <c r="D390" s="54"/>
      <c r="E390" s="61"/>
      <c r="F390" s="61"/>
      <c r="G390" s="27"/>
    </row>
    <row r="391" spans="1:7" s="29" customFormat="1" ht="12.75" customHeight="1" x14ac:dyDescent="0.15">
      <c r="A391" s="65"/>
      <c r="B391" s="66"/>
      <c r="C391" s="65"/>
      <c r="D391" s="54"/>
      <c r="E391" s="61"/>
      <c r="F391" s="61"/>
      <c r="G391" s="27"/>
    </row>
    <row r="392" spans="1:7" s="29" customFormat="1" ht="12.75" customHeight="1" x14ac:dyDescent="0.15">
      <c r="A392" s="65"/>
      <c r="B392" s="66"/>
      <c r="C392" s="65"/>
      <c r="D392" s="54"/>
      <c r="E392" s="61"/>
      <c r="F392" s="61"/>
      <c r="G392" s="27"/>
    </row>
    <row r="393" spans="1:7" s="29" customFormat="1" ht="12.75" customHeight="1" x14ac:dyDescent="0.15">
      <c r="A393" s="65"/>
      <c r="B393" s="66"/>
      <c r="C393" s="65"/>
      <c r="D393" s="54"/>
      <c r="E393" s="61"/>
      <c r="F393" s="61"/>
      <c r="G393" s="27"/>
    </row>
    <row r="394" spans="1:7" s="29" customFormat="1" ht="12.75" customHeight="1" x14ac:dyDescent="0.15">
      <c r="A394" s="65"/>
      <c r="B394" s="66"/>
      <c r="C394" s="65"/>
      <c r="D394" s="54"/>
      <c r="E394" s="61"/>
      <c r="F394" s="61"/>
      <c r="G394" s="27"/>
    </row>
    <row r="395" spans="1:7" s="29" customFormat="1" ht="12.75" customHeight="1" x14ac:dyDescent="0.15">
      <c r="A395" s="65"/>
      <c r="B395" s="66"/>
      <c r="C395" s="65"/>
      <c r="D395" s="54"/>
      <c r="E395" s="61"/>
      <c r="F395" s="61"/>
      <c r="G395" s="27"/>
    </row>
    <row r="396" spans="1:7" s="29" customFormat="1" ht="12.75" customHeight="1" x14ac:dyDescent="0.15">
      <c r="A396" s="63"/>
      <c r="B396" s="28"/>
      <c r="C396" s="68"/>
      <c r="D396" s="53"/>
      <c r="E396" s="63"/>
      <c r="F396" s="63"/>
      <c r="G396" s="27"/>
    </row>
    <row r="397" spans="1:7" s="29" customFormat="1" ht="12.75" customHeight="1" x14ac:dyDescent="0.15">
      <c r="A397" s="63"/>
      <c r="B397" s="28"/>
      <c r="C397" s="68"/>
      <c r="D397" s="53"/>
      <c r="E397" s="63"/>
      <c r="F397" s="63"/>
      <c r="G397" s="27"/>
    </row>
    <row r="398" spans="1:7" s="29" customFormat="1" ht="12.75" customHeight="1" x14ac:dyDescent="0.15">
      <c r="A398" s="63"/>
      <c r="B398" s="28"/>
      <c r="C398" s="68"/>
      <c r="D398" s="53"/>
      <c r="E398" s="63"/>
      <c r="F398" s="63"/>
      <c r="G398" s="27"/>
    </row>
    <row r="399" spans="1:7" s="29" customFormat="1" ht="12.75" customHeight="1" x14ac:dyDescent="0.15">
      <c r="A399" s="63"/>
      <c r="B399" s="28"/>
      <c r="C399" s="68"/>
      <c r="D399" s="53"/>
      <c r="E399" s="63"/>
      <c r="F399" s="63"/>
      <c r="G399" s="27"/>
    </row>
    <row r="400" spans="1:7" s="29" customFormat="1" ht="12.75" customHeight="1" x14ac:dyDescent="0.15">
      <c r="A400" s="63"/>
      <c r="B400" s="28"/>
      <c r="C400" s="68"/>
      <c r="D400" s="53"/>
      <c r="E400" s="63"/>
      <c r="F400" s="63"/>
      <c r="G400" s="27"/>
    </row>
    <row r="401" spans="1:7" s="29" customFormat="1" ht="12.75" customHeight="1" x14ac:dyDescent="0.15">
      <c r="A401" s="63"/>
      <c r="B401" s="28"/>
      <c r="C401" s="68"/>
      <c r="D401" s="53"/>
      <c r="E401" s="63"/>
      <c r="F401" s="63"/>
      <c r="G401" s="27"/>
    </row>
    <row r="402" spans="1:7" s="29" customFormat="1" ht="12.75" customHeight="1" x14ac:dyDescent="0.15">
      <c r="A402" s="63"/>
      <c r="B402" s="28"/>
      <c r="C402" s="68"/>
      <c r="D402" s="53"/>
      <c r="E402" s="63"/>
      <c r="F402" s="63"/>
      <c r="G402" s="27"/>
    </row>
    <row r="403" spans="1:7" s="29" customFormat="1" ht="12.75" customHeight="1" x14ac:dyDescent="0.15">
      <c r="A403" s="63"/>
      <c r="B403" s="28"/>
      <c r="C403" s="68"/>
      <c r="D403" s="49"/>
      <c r="E403" s="61"/>
      <c r="F403" s="61"/>
      <c r="G403" s="27"/>
    </row>
    <row r="404" spans="1:7" s="29" customFormat="1" ht="12.75" customHeight="1" x14ac:dyDescent="0.15">
      <c r="A404" s="65"/>
      <c r="B404" s="66"/>
      <c r="C404" s="65"/>
      <c r="D404" s="54"/>
      <c r="E404" s="61"/>
      <c r="F404" s="61"/>
      <c r="G404" s="27"/>
    </row>
    <row r="405" spans="1:7" s="29" customFormat="1" ht="12.75" customHeight="1" x14ac:dyDescent="0.15">
      <c r="A405" s="65"/>
      <c r="B405" s="66"/>
      <c r="C405" s="65"/>
      <c r="D405" s="54"/>
      <c r="E405" s="61"/>
      <c r="F405" s="61"/>
      <c r="G405" s="27"/>
    </row>
    <row r="406" spans="1:7" s="29" customFormat="1" ht="12.75" customHeight="1" x14ac:dyDescent="0.15">
      <c r="A406" s="65"/>
      <c r="B406" s="66"/>
      <c r="C406" s="65"/>
      <c r="D406" s="54"/>
      <c r="E406" s="61"/>
      <c r="F406" s="61"/>
      <c r="G406" s="27"/>
    </row>
    <row r="407" spans="1:7" s="29" customFormat="1" ht="12.75" customHeight="1" x14ac:dyDescent="0.15">
      <c r="A407" s="65"/>
      <c r="B407" s="66"/>
      <c r="C407" s="65"/>
      <c r="D407" s="54"/>
      <c r="E407" s="61"/>
      <c r="F407" s="61"/>
      <c r="G407" s="27"/>
    </row>
    <row r="408" spans="1:7" s="29" customFormat="1" ht="12.75" customHeight="1" x14ac:dyDescent="0.15">
      <c r="A408" s="65"/>
      <c r="B408" s="66"/>
      <c r="C408" s="65"/>
      <c r="D408" s="54"/>
      <c r="E408" s="61"/>
      <c r="F408" s="61"/>
      <c r="G408" s="27"/>
    </row>
    <row r="409" spans="1:7" s="29" customFormat="1" ht="12.75" customHeight="1" x14ac:dyDescent="0.15">
      <c r="A409" s="65"/>
      <c r="B409" s="66"/>
      <c r="C409" s="65"/>
      <c r="D409" s="54"/>
      <c r="E409" s="61"/>
      <c r="F409" s="61"/>
      <c r="G409" s="27"/>
    </row>
    <row r="410" spans="1:7" s="29" customFormat="1" ht="12.75" customHeight="1" x14ac:dyDescent="0.15">
      <c r="A410" s="63"/>
      <c r="B410" s="66"/>
      <c r="C410" s="69"/>
      <c r="D410" s="55"/>
      <c r="E410" s="61"/>
      <c r="F410" s="61"/>
      <c r="G410" s="27"/>
    </row>
    <row r="411" spans="1:7" s="29" customFormat="1" ht="12.75" customHeight="1" x14ac:dyDescent="0.15">
      <c r="A411" s="63"/>
      <c r="B411" s="66"/>
      <c r="C411" s="69"/>
      <c r="D411" s="55"/>
      <c r="E411" s="61"/>
      <c r="F411" s="61"/>
      <c r="G411" s="27"/>
    </row>
    <row r="412" spans="1:7" s="29" customFormat="1" ht="12.75" customHeight="1" x14ac:dyDescent="0.15">
      <c r="A412" s="67"/>
      <c r="B412" s="66"/>
      <c r="C412" s="69"/>
      <c r="D412" s="55"/>
      <c r="E412" s="61"/>
      <c r="F412" s="61"/>
      <c r="G412" s="27"/>
    </row>
    <row r="413" spans="1:7" s="29" customFormat="1" ht="12.75" customHeight="1" x14ac:dyDescent="0.15">
      <c r="A413" s="63"/>
      <c r="B413" s="66"/>
      <c r="C413" s="69"/>
      <c r="D413" s="55"/>
      <c r="E413" s="61"/>
      <c r="F413" s="61"/>
      <c r="G413" s="27"/>
    </row>
    <row r="414" spans="1:7" s="29" customFormat="1" ht="12.75" customHeight="1" x14ac:dyDescent="0.15">
      <c r="A414" s="63"/>
      <c r="B414" s="66"/>
      <c r="C414" s="69"/>
      <c r="D414" s="55"/>
      <c r="E414" s="61"/>
      <c r="F414" s="61"/>
      <c r="G414" s="27"/>
    </row>
    <row r="415" spans="1:7" s="29" customFormat="1" ht="12.75" customHeight="1" x14ac:dyDescent="0.15">
      <c r="A415" s="63"/>
      <c r="B415" s="66"/>
      <c r="C415" s="69"/>
      <c r="D415" s="55"/>
      <c r="E415" s="70"/>
      <c r="F415" s="61"/>
      <c r="G415" s="27"/>
    </row>
    <row r="416" spans="1:7" s="29" customFormat="1" ht="12.75" customHeight="1" x14ac:dyDescent="0.15">
      <c r="A416" s="63"/>
      <c r="B416" s="66"/>
      <c r="C416" s="69"/>
      <c r="D416" s="55"/>
      <c r="E416" s="70"/>
      <c r="F416" s="61"/>
      <c r="G416" s="27"/>
    </row>
    <row r="417" spans="1:7" s="29" customFormat="1" ht="12.75" customHeight="1" x14ac:dyDescent="0.15">
      <c r="A417" s="63"/>
      <c r="B417" s="66"/>
      <c r="C417" s="69"/>
      <c r="D417" s="55"/>
      <c r="E417" s="70"/>
      <c r="F417" s="61"/>
      <c r="G417" s="27"/>
    </row>
    <row r="418" spans="1:7" s="29" customFormat="1" ht="12.75" customHeight="1" x14ac:dyDescent="0.15">
      <c r="A418" s="63"/>
      <c r="B418" s="66"/>
      <c r="C418" s="69"/>
      <c r="D418" s="55"/>
      <c r="E418" s="70"/>
      <c r="F418" s="61"/>
      <c r="G418" s="27"/>
    </row>
    <row r="419" spans="1:7" s="29" customFormat="1" ht="12.75" customHeight="1" x14ac:dyDescent="0.15">
      <c r="A419" s="67"/>
      <c r="B419" s="66"/>
      <c r="C419" s="69"/>
      <c r="D419" s="55"/>
      <c r="E419" s="67"/>
      <c r="F419" s="61"/>
      <c r="G419" s="27"/>
    </row>
    <row r="420" spans="1:7" s="29" customFormat="1" ht="12.75" customHeight="1" x14ac:dyDescent="0.15">
      <c r="A420" s="67"/>
      <c r="B420" s="66"/>
      <c r="C420" s="69"/>
      <c r="D420" s="55"/>
      <c r="E420" s="67"/>
      <c r="F420" s="61"/>
      <c r="G420" s="27"/>
    </row>
    <row r="421" spans="1:7" s="29" customFormat="1" ht="12.75" customHeight="1" x14ac:dyDescent="0.15">
      <c r="A421" s="67"/>
      <c r="B421" s="66"/>
      <c r="C421" s="69"/>
      <c r="D421" s="55"/>
      <c r="E421" s="67"/>
      <c r="F421" s="61"/>
      <c r="G421" s="27"/>
    </row>
    <row r="422" spans="1:7" s="29" customFormat="1" ht="12.75" customHeight="1" x14ac:dyDescent="0.15">
      <c r="A422" s="61"/>
      <c r="B422" s="66"/>
      <c r="C422" s="69"/>
      <c r="D422" s="55"/>
      <c r="E422" s="67"/>
      <c r="F422" s="61"/>
      <c r="G422" s="27"/>
    </row>
    <row r="423" spans="1:7" s="29" customFormat="1" ht="12.75" customHeight="1" x14ac:dyDescent="0.15">
      <c r="A423" s="61"/>
      <c r="B423" s="66"/>
      <c r="C423" s="69"/>
      <c r="D423" s="55"/>
      <c r="E423" s="67"/>
      <c r="F423" s="61"/>
      <c r="G423" s="27"/>
    </row>
    <row r="424" spans="1:7" s="29" customFormat="1" ht="12.75" customHeight="1" x14ac:dyDescent="0.15">
      <c r="A424" s="61"/>
      <c r="B424" s="66"/>
      <c r="C424" s="69"/>
      <c r="D424" s="55"/>
      <c r="E424" s="67"/>
      <c r="F424" s="61"/>
      <c r="G424" s="27"/>
    </row>
    <row r="425" spans="1:7" s="29" customFormat="1" ht="12.75" customHeight="1" x14ac:dyDescent="0.15">
      <c r="A425" s="61"/>
      <c r="B425" s="66"/>
      <c r="C425" s="69"/>
      <c r="D425" s="55"/>
      <c r="E425" s="67"/>
      <c r="F425" s="61"/>
      <c r="G425" s="27"/>
    </row>
    <row r="426" spans="1:7" s="29" customFormat="1" ht="12.75" customHeight="1" x14ac:dyDescent="0.15">
      <c r="A426" s="61"/>
      <c r="B426" s="66"/>
      <c r="C426" s="69"/>
      <c r="D426" s="55"/>
      <c r="E426" s="67"/>
      <c r="F426" s="61"/>
      <c r="G426" s="27"/>
    </row>
    <row r="427" spans="1:7" s="29" customFormat="1" ht="12.75" customHeight="1" x14ac:dyDescent="0.15">
      <c r="A427" s="61"/>
      <c r="B427" s="66"/>
      <c r="C427" s="69"/>
      <c r="D427" s="55"/>
      <c r="E427" s="67"/>
      <c r="F427" s="61"/>
      <c r="G427" s="27"/>
    </row>
    <row r="428" spans="1:7" s="29" customFormat="1" ht="12.75" customHeight="1" x14ac:dyDescent="0.15">
      <c r="A428" s="67"/>
      <c r="B428" s="66"/>
      <c r="C428" s="69"/>
      <c r="D428" s="55"/>
      <c r="E428" s="67"/>
      <c r="F428" s="61"/>
      <c r="G428" s="27"/>
    </row>
    <row r="429" spans="1:7" s="29" customFormat="1" ht="12.75" customHeight="1" x14ac:dyDescent="0.15">
      <c r="A429" s="67"/>
      <c r="B429" s="66"/>
      <c r="C429" s="69"/>
      <c r="D429" s="55"/>
      <c r="E429" s="67"/>
      <c r="F429" s="61"/>
      <c r="G429" s="27"/>
    </row>
    <row r="430" spans="1:7" s="29" customFormat="1" ht="12.75" customHeight="1" x14ac:dyDescent="0.15">
      <c r="A430" s="67"/>
      <c r="B430" s="66"/>
      <c r="C430" s="69"/>
      <c r="D430" s="55"/>
      <c r="E430" s="67"/>
      <c r="F430" s="61"/>
      <c r="G430" s="27"/>
    </row>
    <row r="431" spans="1:7" s="29" customFormat="1" ht="12.75" customHeight="1" x14ac:dyDescent="0.15">
      <c r="A431" s="67"/>
      <c r="B431" s="66"/>
      <c r="C431" s="69"/>
      <c r="D431" s="55"/>
      <c r="E431" s="67"/>
      <c r="F431" s="61"/>
      <c r="G431" s="27"/>
    </row>
    <row r="432" spans="1:7" s="29" customFormat="1" ht="12.75" customHeight="1" x14ac:dyDescent="0.15">
      <c r="A432" s="67"/>
      <c r="B432" s="66"/>
      <c r="C432" s="69"/>
      <c r="D432" s="55"/>
      <c r="E432" s="67"/>
      <c r="F432" s="61"/>
      <c r="G432" s="27"/>
    </row>
    <row r="433" spans="1:168" s="29" customFormat="1" ht="12.75" customHeight="1" x14ac:dyDescent="0.15">
      <c r="A433" s="67"/>
      <c r="B433" s="66"/>
      <c r="C433" s="69"/>
      <c r="D433" s="55"/>
      <c r="E433" s="67"/>
      <c r="F433" s="61"/>
      <c r="G433" s="27"/>
    </row>
    <row r="434" spans="1:168" s="29" customFormat="1" ht="12.75" customHeight="1" x14ac:dyDescent="0.15">
      <c r="A434" s="67"/>
      <c r="B434" s="66"/>
      <c r="C434" s="69"/>
      <c r="D434" s="55"/>
      <c r="E434" s="67"/>
      <c r="F434" s="61"/>
      <c r="G434" s="27"/>
    </row>
    <row r="435" spans="1:168" s="29" customFormat="1" ht="12.75" customHeight="1" x14ac:dyDescent="0.15">
      <c r="A435" s="67"/>
      <c r="B435" s="66"/>
      <c r="C435" s="69"/>
      <c r="D435" s="55"/>
      <c r="E435" s="67"/>
      <c r="F435" s="61"/>
      <c r="G435" s="27"/>
    </row>
    <row r="436" spans="1:168" s="29" customFormat="1" ht="12.75" customHeight="1" x14ac:dyDescent="0.15">
      <c r="A436" s="67"/>
      <c r="B436" s="66"/>
      <c r="C436" s="69"/>
      <c r="D436" s="55"/>
      <c r="E436" s="67"/>
      <c r="F436" s="61"/>
      <c r="G436" s="27"/>
    </row>
    <row r="437" spans="1:168" s="29" customFormat="1" ht="12.75" customHeight="1" x14ac:dyDescent="0.15">
      <c r="A437" s="67"/>
      <c r="B437" s="66"/>
      <c r="C437" s="69"/>
      <c r="D437" s="55"/>
      <c r="E437" s="70"/>
      <c r="F437" s="61"/>
      <c r="G437" s="27"/>
    </row>
    <row r="438" spans="1:168" s="29" customFormat="1" ht="12.75" customHeight="1" x14ac:dyDescent="0.15">
      <c r="A438" s="67"/>
      <c r="B438" s="66"/>
      <c r="C438" s="69"/>
      <c r="D438" s="55"/>
      <c r="E438" s="70"/>
      <c r="F438" s="61"/>
      <c r="G438" s="27"/>
    </row>
    <row r="439" spans="1:168" s="29" customFormat="1" ht="12.75" customHeight="1" x14ac:dyDescent="0.15">
      <c r="A439" s="67"/>
      <c r="B439" s="66"/>
      <c r="C439" s="69"/>
      <c r="D439" s="55"/>
      <c r="E439" s="70"/>
      <c r="F439" s="61"/>
      <c r="G439" s="27"/>
    </row>
    <row r="440" spans="1:168" s="29" customFormat="1" ht="12.75" customHeight="1" x14ac:dyDescent="0.15">
      <c r="A440" s="67"/>
      <c r="B440" s="66"/>
      <c r="C440" s="69"/>
      <c r="D440" s="55"/>
      <c r="E440" s="70"/>
      <c r="F440" s="61"/>
      <c r="G440" s="27"/>
    </row>
    <row r="441" spans="1:168" s="29" customFormat="1" ht="12.75" customHeight="1" x14ac:dyDescent="0.15">
      <c r="A441" s="67"/>
      <c r="B441" s="66"/>
      <c r="C441" s="69"/>
      <c r="D441" s="55"/>
      <c r="E441" s="70"/>
      <c r="F441" s="61"/>
      <c r="G441" s="27"/>
    </row>
    <row r="442" spans="1:168" s="29" customFormat="1" ht="12.75" customHeight="1" x14ac:dyDescent="0.15">
      <c r="A442" s="67"/>
      <c r="B442" s="66"/>
      <c r="C442" s="69"/>
      <c r="D442" s="55"/>
      <c r="E442" s="70"/>
      <c r="F442" s="61"/>
      <c r="G442" s="27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  <c r="BN442" s="28"/>
      <c r="BO442" s="28"/>
      <c r="BP442" s="28"/>
      <c r="BQ442" s="28"/>
      <c r="BR442" s="28"/>
      <c r="BS442" s="28"/>
      <c r="BT442" s="28"/>
      <c r="BU442" s="28"/>
      <c r="BV442" s="28"/>
      <c r="BW442" s="28"/>
      <c r="BX442" s="28"/>
      <c r="BY442" s="28"/>
      <c r="BZ442" s="28"/>
      <c r="CA442" s="28"/>
      <c r="CB442" s="28"/>
      <c r="CC442" s="28"/>
      <c r="CD442" s="28"/>
      <c r="CE442" s="28"/>
      <c r="CF442" s="28"/>
      <c r="CG442" s="28"/>
      <c r="CH442" s="28"/>
      <c r="CI442" s="28"/>
      <c r="CJ442" s="28"/>
      <c r="CK442" s="28"/>
      <c r="CL442" s="28"/>
      <c r="CM442" s="28"/>
      <c r="CN442" s="28"/>
      <c r="CO442" s="28"/>
      <c r="CP442" s="28"/>
      <c r="CQ442" s="28"/>
      <c r="CR442" s="28"/>
      <c r="CS442" s="28"/>
      <c r="CT442" s="28"/>
      <c r="CU442" s="28"/>
      <c r="CV442" s="28"/>
      <c r="CW442" s="28"/>
      <c r="CX442" s="28"/>
      <c r="CY442" s="28"/>
      <c r="CZ442" s="28"/>
      <c r="DA442" s="28"/>
      <c r="DB442" s="28"/>
      <c r="DC442" s="28"/>
      <c r="DD442" s="28"/>
      <c r="DE442" s="28"/>
      <c r="DF442" s="28"/>
      <c r="DG442" s="28"/>
      <c r="DH442" s="28"/>
      <c r="DI442" s="28"/>
      <c r="DJ442" s="28"/>
      <c r="DK442" s="28"/>
      <c r="DL442" s="28"/>
      <c r="DM442" s="28"/>
      <c r="DN442" s="28"/>
      <c r="DO442" s="28"/>
      <c r="DP442" s="28"/>
      <c r="DQ442" s="28"/>
      <c r="DR442" s="28"/>
      <c r="DS442" s="28"/>
      <c r="DT442" s="28"/>
      <c r="DU442" s="28"/>
      <c r="DV442" s="28"/>
      <c r="DW442" s="28"/>
      <c r="DX442" s="28"/>
      <c r="DY442" s="28"/>
      <c r="DZ442" s="28"/>
      <c r="EA442" s="28"/>
      <c r="EB442" s="28"/>
      <c r="EC442" s="28"/>
      <c r="ED442" s="28"/>
      <c r="EE442" s="28"/>
      <c r="EF442" s="28"/>
      <c r="EG442" s="28"/>
      <c r="EH442" s="28"/>
      <c r="EI442" s="28"/>
      <c r="EJ442" s="28"/>
      <c r="EK442" s="28"/>
      <c r="EL442" s="28"/>
      <c r="EM442" s="28"/>
      <c r="EN442" s="28"/>
      <c r="EO442" s="28"/>
      <c r="EP442" s="28"/>
      <c r="EQ442" s="28"/>
      <c r="ER442" s="28"/>
      <c r="ES442" s="28"/>
      <c r="ET442" s="28"/>
      <c r="EU442" s="28"/>
      <c r="EV442" s="28"/>
      <c r="EW442" s="28"/>
      <c r="EX442" s="28"/>
      <c r="EY442" s="28"/>
      <c r="EZ442" s="28"/>
      <c r="FA442" s="28"/>
      <c r="FB442" s="28"/>
      <c r="FC442" s="28"/>
      <c r="FD442" s="28"/>
      <c r="FE442" s="28"/>
      <c r="FF442" s="28"/>
      <c r="FG442" s="28"/>
      <c r="FH442" s="28"/>
      <c r="FI442" s="28"/>
      <c r="FJ442" s="28"/>
      <c r="FK442" s="28"/>
      <c r="FL442" s="28"/>
    </row>
    <row r="443" spans="1:168" s="29" customFormat="1" ht="12.75" customHeight="1" x14ac:dyDescent="0.15">
      <c r="A443" s="67"/>
      <c r="B443" s="66"/>
      <c r="C443" s="69"/>
      <c r="D443" s="55"/>
      <c r="E443" s="70"/>
      <c r="F443" s="61"/>
      <c r="G443" s="27"/>
    </row>
    <row r="444" spans="1:168" s="29" customFormat="1" ht="12.75" customHeight="1" x14ac:dyDescent="0.15">
      <c r="A444" s="67"/>
      <c r="B444" s="66"/>
      <c r="C444" s="69"/>
      <c r="D444" s="55"/>
      <c r="E444" s="70"/>
      <c r="F444" s="61"/>
      <c r="G444" s="27"/>
    </row>
    <row r="445" spans="1:168" s="29" customFormat="1" ht="12.75" customHeight="1" x14ac:dyDescent="0.15">
      <c r="A445" s="67"/>
      <c r="B445" s="66"/>
      <c r="C445" s="69"/>
      <c r="D445" s="55"/>
      <c r="E445" s="70"/>
      <c r="F445" s="61"/>
      <c r="G445" s="27"/>
    </row>
    <row r="446" spans="1:168" s="29" customFormat="1" ht="12.75" customHeight="1" x14ac:dyDescent="0.15">
      <c r="A446" s="67"/>
      <c r="B446" s="66"/>
      <c r="C446" s="69"/>
      <c r="D446" s="55"/>
      <c r="E446" s="70"/>
      <c r="F446" s="61"/>
      <c r="G446" s="27"/>
    </row>
    <row r="447" spans="1:168" s="29" customFormat="1" ht="12.75" customHeight="1" x14ac:dyDescent="0.15">
      <c r="A447" s="67"/>
      <c r="B447" s="66"/>
      <c r="C447" s="69"/>
      <c r="D447" s="55"/>
      <c r="E447" s="70"/>
      <c r="F447" s="61"/>
      <c r="G447" s="27"/>
    </row>
    <row r="448" spans="1:168" s="29" customFormat="1" ht="12.75" customHeight="1" x14ac:dyDescent="0.15">
      <c r="A448" s="67"/>
      <c r="B448" s="66"/>
      <c r="C448" s="69"/>
      <c r="D448" s="55"/>
      <c r="E448" s="70"/>
      <c r="F448" s="61"/>
      <c r="G448" s="27"/>
    </row>
    <row r="449" spans="1:168" s="29" customFormat="1" ht="12.75" customHeight="1" x14ac:dyDescent="0.15">
      <c r="A449" s="67"/>
      <c r="B449" s="66"/>
      <c r="C449" s="69"/>
      <c r="D449" s="55"/>
      <c r="E449" s="70"/>
      <c r="F449" s="61"/>
      <c r="G449" s="27"/>
    </row>
    <row r="450" spans="1:168" s="29" customFormat="1" ht="12.75" customHeight="1" x14ac:dyDescent="0.15">
      <c r="A450" s="67"/>
      <c r="B450" s="66"/>
      <c r="C450" s="69"/>
      <c r="D450" s="55"/>
      <c r="E450" s="70"/>
      <c r="F450" s="61"/>
      <c r="G450" s="27"/>
    </row>
    <row r="451" spans="1:168" s="29" customFormat="1" ht="12.75" customHeight="1" x14ac:dyDescent="0.15">
      <c r="A451" s="67"/>
      <c r="B451" s="66"/>
      <c r="C451" s="69"/>
      <c r="D451" s="55"/>
      <c r="E451" s="70"/>
      <c r="F451" s="61"/>
      <c r="G451" s="27"/>
    </row>
    <row r="452" spans="1:168" s="29" customFormat="1" ht="12.75" customHeight="1" x14ac:dyDescent="0.15">
      <c r="A452" s="67"/>
      <c r="B452" s="66"/>
      <c r="C452" s="69"/>
      <c r="D452" s="55"/>
      <c r="E452" s="70"/>
      <c r="F452" s="61"/>
      <c r="G452" s="27"/>
    </row>
    <row r="453" spans="1:168" s="29" customFormat="1" ht="12.75" customHeight="1" x14ac:dyDescent="0.15">
      <c r="A453" s="67"/>
      <c r="B453" s="66"/>
      <c r="C453" s="69"/>
      <c r="D453" s="55"/>
      <c r="E453" s="70"/>
      <c r="F453" s="61"/>
      <c r="G453" s="27"/>
    </row>
    <row r="454" spans="1:168" s="29" customFormat="1" ht="12.75" customHeight="1" x14ac:dyDescent="0.15">
      <c r="A454" s="67"/>
      <c r="B454" s="66"/>
      <c r="C454" s="69"/>
      <c r="D454" s="55"/>
      <c r="E454" s="61"/>
      <c r="F454" s="61"/>
      <c r="G454" s="27"/>
    </row>
    <row r="455" spans="1:168" s="29" customFormat="1" ht="12.75" customHeight="1" x14ac:dyDescent="0.15">
      <c r="A455" s="67"/>
      <c r="B455" s="66"/>
      <c r="C455" s="69"/>
      <c r="D455" s="54"/>
      <c r="E455" s="61"/>
      <c r="F455" s="61"/>
      <c r="G455" s="27"/>
    </row>
    <row r="456" spans="1:168" s="29" customFormat="1" ht="12.75" customHeight="1" x14ac:dyDescent="0.15">
      <c r="A456" s="67"/>
      <c r="B456" s="66"/>
      <c r="C456" s="69"/>
      <c r="D456" s="54"/>
      <c r="E456" s="61"/>
      <c r="F456" s="61"/>
      <c r="G456" s="27"/>
    </row>
    <row r="457" spans="1:168" s="29" customFormat="1" ht="12.75" customHeight="1" x14ac:dyDescent="0.15">
      <c r="A457" s="67"/>
      <c r="B457" s="66"/>
      <c r="C457" s="69"/>
      <c r="D457" s="54"/>
      <c r="E457" s="61"/>
      <c r="F457" s="61"/>
      <c r="G457" s="27"/>
    </row>
    <row r="458" spans="1:168" s="29" customFormat="1" ht="12.75" customHeight="1" x14ac:dyDescent="0.15">
      <c r="A458" s="67"/>
      <c r="B458" s="66"/>
      <c r="C458" s="69"/>
      <c r="D458" s="54"/>
      <c r="E458" s="61"/>
      <c r="F458" s="61"/>
      <c r="G458" s="27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  <c r="BL458" s="28"/>
      <c r="BM458" s="28"/>
      <c r="BN458" s="28"/>
      <c r="BO458" s="28"/>
      <c r="BP458" s="28"/>
      <c r="BQ458" s="28"/>
      <c r="BR458" s="28"/>
      <c r="BS458" s="28"/>
      <c r="BT458" s="28"/>
      <c r="BU458" s="28"/>
      <c r="BV458" s="28"/>
      <c r="BW458" s="28"/>
      <c r="BX458" s="28"/>
      <c r="BY458" s="28"/>
      <c r="BZ458" s="28"/>
      <c r="CA458" s="28"/>
      <c r="CB458" s="28"/>
      <c r="CC458" s="28"/>
      <c r="CD458" s="28"/>
      <c r="CE458" s="28"/>
      <c r="CF458" s="28"/>
      <c r="CG458" s="28"/>
      <c r="CH458" s="28"/>
      <c r="CI458" s="28"/>
      <c r="CJ458" s="28"/>
      <c r="CK458" s="28"/>
      <c r="CL458" s="28"/>
      <c r="CM458" s="28"/>
      <c r="CN458" s="28"/>
      <c r="CO458" s="28"/>
      <c r="CP458" s="28"/>
      <c r="CQ458" s="28"/>
      <c r="CR458" s="28"/>
      <c r="CS458" s="28"/>
      <c r="CT458" s="28"/>
      <c r="CU458" s="28"/>
      <c r="CV458" s="28"/>
      <c r="CW458" s="28"/>
      <c r="CX458" s="28"/>
      <c r="CY458" s="28"/>
      <c r="CZ458" s="28"/>
      <c r="DA458" s="28"/>
      <c r="DB458" s="28"/>
      <c r="DC458" s="28"/>
      <c r="DD458" s="28"/>
      <c r="DE458" s="28"/>
      <c r="DF458" s="28"/>
      <c r="DG458" s="28"/>
      <c r="DH458" s="28"/>
      <c r="DI458" s="28"/>
      <c r="DJ458" s="28"/>
      <c r="DK458" s="28"/>
      <c r="DL458" s="28"/>
      <c r="DM458" s="28"/>
      <c r="DN458" s="28"/>
      <c r="DO458" s="28"/>
      <c r="DP458" s="28"/>
      <c r="DQ458" s="28"/>
      <c r="DR458" s="28"/>
      <c r="DS458" s="28"/>
      <c r="DT458" s="28"/>
      <c r="DU458" s="28"/>
      <c r="DV458" s="28"/>
      <c r="DW458" s="28"/>
      <c r="DX458" s="28"/>
      <c r="DY458" s="28"/>
      <c r="DZ458" s="28"/>
      <c r="EA458" s="28"/>
      <c r="EB458" s="28"/>
      <c r="EC458" s="28"/>
      <c r="ED458" s="28"/>
      <c r="EE458" s="28"/>
      <c r="EF458" s="28"/>
      <c r="EG458" s="28"/>
      <c r="EH458" s="28"/>
      <c r="EI458" s="28"/>
      <c r="EJ458" s="28"/>
      <c r="EK458" s="28"/>
      <c r="EL458" s="28"/>
      <c r="EM458" s="28"/>
      <c r="EN458" s="28"/>
      <c r="EO458" s="28"/>
      <c r="EP458" s="28"/>
      <c r="EQ458" s="28"/>
      <c r="ER458" s="28"/>
      <c r="ES458" s="28"/>
      <c r="ET458" s="28"/>
      <c r="EU458" s="28"/>
      <c r="EV458" s="28"/>
      <c r="EW458" s="28"/>
      <c r="EX458" s="28"/>
      <c r="EY458" s="28"/>
      <c r="EZ458" s="28"/>
      <c r="FA458" s="28"/>
      <c r="FB458" s="28"/>
      <c r="FC458" s="28"/>
      <c r="FD458" s="28"/>
      <c r="FE458" s="28"/>
      <c r="FF458" s="28"/>
      <c r="FG458" s="28"/>
      <c r="FH458" s="28"/>
      <c r="FI458" s="28"/>
      <c r="FJ458" s="28"/>
      <c r="FK458" s="28"/>
      <c r="FL458" s="28"/>
    </row>
    <row r="459" spans="1:168" s="29" customFormat="1" ht="12.75" customHeight="1" x14ac:dyDescent="0.15">
      <c r="A459" s="67"/>
      <c r="B459" s="66"/>
      <c r="C459" s="69"/>
      <c r="D459" s="54"/>
      <c r="E459" s="61"/>
      <c r="F459" s="61"/>
      <c r="G459" s="27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  <c r="BL459" s="28"/>
      <c r="BM459" s="28"/>
      <c r="BN459" s="28"/>
      <c r="BO459" s="28"/>
      <c r="BP459" s="28"/>
      <c r="BQ459" s="28"/>
      <c r="BR459" s="28"/>
      <c r="BS459" s="28"/>
      <c r="BT459" s="28"/>
      <c r="BU459" s="28"/>
      <c r="BV459" s="28"/>
      <c r="BW459" s="28"/>
      <c r="BX459" s="28"/>
      <c r="BY459" s="28"/>
      <c r="BZ459" s="28"/>
      <c r="CA459" s="28"/>
      <c r="CB459" s="28"/>
      <c r="CC459" s="28"/>
      <c r="CD459" s="28"/>
      <c r="CE459" s="28"/>
      <c r="CF459" s="28"/>
      <c r="CG459" s="28"/>
      <c r="CH459" s="28"/>
      <c r="CI459" s="28"/>
      <c r="CJ459" s="28"/>
      <c r="CK459" s="28"/>
      <c r="CL459" s="28"/>
      <c r="CM459" s="28"/>
      <c r="CN459" s="28"/>
      <c r="CO459" s="28"/>
      <c r="CP459" s="28"/>
      <c r="CQ459" s="28"/>
      <c r="CR459" s="28"/>
      <c r="CS459" s="28"/>
      <c r="CT459" s="28"/>
      <c r="CU459" s="28"/>
      <c r="CV459" s="28"/>
      <c r="CW459" s="28"/>
      <c r="CX459" s="28"/>
      <c r="CY459" s="28"/>
      <c r="CZ459" s="28"/>
      <c r="DA459" s="28"/>
      <c r="DB459" s="28"/>
      <c r="DC459" s="28"/>
      <c r="DD459" s="28"/>
      <c r="DE459" s="28"/>
      <c r="DF459" s="28"/>
      <c r="DG459" s="28"/>
      <c r="DH459" s="28"/>
      <c r="DI459" s="28"/>
      <c r="DJ459" s="28"/>
      <c r="DK459" s="28"/>
      <c r="DL459" s="28"/>
      <c r="DM459" s="28"/>
      <c r="DN459" s="28"/>
      <c r="DO459" s="28"/>
      <c r="DP459" s="28"/>
      <c r="DQ459" s="28"/>
      <c r="DR459" s="28"/>
      <c r="DS459" s="28"/>
      <c r="DT459" s="28"/>
      <c r="DU459" s="28"/>
      <c r="DV459" s="28"/>
      <c r="DW459" s="28"/>
      <c r="DX459" s="28"/>
      <c r="DY459" s="28"/>
      <c r="DZ459" s="28"/>
      <c r="EA459" s="28"/>
      <c r="EB459" s="28"/>
      <c r="EC459" s="28"/>
      <c r="ED459" s="28"/>
      <c r="EE459" s="28"/>
      <c r="EF459" s="28"/>
      <c r="EG459" s="28"/>
      <c r="EH459" s="28"/>
      <c r="EI459" s="28"/>
      <c r="EJ459" s="28"/>
      <c r="EK459" s="28"/>
      <c r="EL459" s="28"/>
      <c r="EM459" s="28"/>
      <c r="EN459" s="28"/>
      <c r="EO459" s="28"/>
      <c r="EP459" s="28"/>
      <c r="EQ459" s="28"/>
      <c r="ER459" s="28"/>
      <c r="ES459" s="28"/>
      <c r="ET459" s="28"/>
      <c r="EU459" s="28"/>
      <c r="EV459" s="28"/>
      <c r="EW459" s="28"/>
      <c r="EX459" s="28"/>
      <c r="EY459" s="28"/>
      <c r="EZ459" s="28"/>
      <c r="FA459" s="28"/>
      <c r="FB459" s="28"/>
      <c r="FC459" s="28"/>
      <c r="FD459" s="28"/>
      <c r="FE459" s="28"/>
      <c r="FF459" s="28"/>
      <c r="FG459" s="28"/>
      <c r="FH459" s="28"/>
      <c r="FI459" s="28"/>
      <c r="FJ459" s="28"/>
      <c r="FK459" s="28"/>
      <c r="FL459" s="28"/>
    </row>
    <row r="460" spans="1:168" s="29" customFormat="1" ht="12.75" customHeight="1" x14ac:dyDescent="0.15">
      <c r="A460" s="67"/>
      <c r="B460" s="66"/>
      <c r="C460" s="69"/>
      <c r="D460" s="54"/>
      <c r="E460" s="61"/>
      <c r="F460" s="61"/>
      <c r="G460" s="27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  <c r="BL460" s="28"/>
      <c r="BM460" s="28"/>
      <c r="BN460" s="28"/>
      <c r="BO460" s="28"/>
      <c r="BP460" s="28"/>
      <c r="BQ460" s="28"/>
      <c r="BR460" s="28"/>
      <c r="BS460" s="28"/>
      <c r="BT460" s="28"/>
      <c r="BU460" s="28"/>
      <c r="BV460" s="28"/>
      <c r="BW460" s="28"/>
      <c r="BX460" s="28"/>
      <c r="BY460" s="28"/>
      <c r="BZ460" s="28"/>
      <c r="CA460" s="28"/>
      <c r="CB460" s="28"/>
      <c r="CC460" s="28"/>
      <c r="CD460" s="28"/>
      <c r="CE460" s="28"/>
      <c r="CF460" s="28"/>
      <c r="CG460" s="28"/>
      <c r="CH460" s="28"/>
      <c r="CI460" s="28"/>
      <c r="CJ460" s="28"/>
      <c r="CK460" s="28"/>
      <c r="CL460" s="28"/>
      <c r="CM460" s="28"/>
      <c r="CN460" s="28"/>
      <c r="CO460" s="28"/>
      <c r="CP460" s="28"/>
      <c r="CQ460" s="28"/>
      <c r="CR460" s="28"/>
      <c r="CS460" s="28"/>
      <c r="CT460" s="28"/>
      <c r="CU460" s="28"/>
      <c r="CV460" s="28"/>
      <c r="CW460" s="28"/>
      <c r="CX460" s="28"/>
      <c r="CY460" s="28"/>
      <c r="CZ460" s="28"/>
      <c r="DA460" s="28"/>
      <c r="DB460" s="28"/>
      <c r="DC460" s="28"/>
      <c r="DD460" s="28"/>
      <c r="DE460" s="28"/>
      <c r="DF460" s="28"/>
      <c r="DG460" s="28"/>
      <c r="DH460" s="28"/>
      <c r="DI460" s="28"/>
      <c r="DJ460" s="28"/>
      <c r="DK460" s="28"/>
      <c r="DL460" s="28"/>
      <c r="DM460" s="28"/>
      <c r="DN460" s="28"/>
      <c r="DO460" s="28"/>
      <c r="DP460" s="28"/>
      <c r="DQ460" s="28"/>
      <c r="DR460" s="28"/>
      <c r="DS460" s="28"/>
      <c r="DT460" s="28"/>
      <c r="DU460" s="28"/>
      <c r="DV460" s="28"/>
      <c r="DW460" s="28"/>
      <c r="DX460" s="28"/>
      <c r="DY460" s="28"/>
      <c r="DZ460" s="28"/>
      <c r="EA460" s="28"/>
      <c r="EB460" s="28"/>
      <c r="EC460" s="28"/>
      <c r="ED460" s="28"/>
      <c r="EE460" s="28"/>
      <c r="EF460" s="28"/>
      <c r="EG460" s="28"/>
      <c r="EH460" s="28"/>
      <c r="EI460" s="28"/>
      <c r="EJ460" s="28"/>
      <c r="EK460" s="28"/>
      <c r="EL460" s="28"/>
      <c r="EM460" s="28"/>
      <c r="EN460" s="28"/>
      <c r="EO460" s="28"/>
      <c r="EP460" s="28"/>
      <c r="EQ460" s="28"/>
      <c r="ER460" s="28"/>
      <c r="ES460" s="28"/>
      <c r="ET460" s="28"/>
      <c r="EU460" s="28"/>
      <c r="EV460" s="28"/>
      <c r="EW460" s="28"/>
      <c r="EX460" s="28"/>
      <c r="EY460" s="28"/>
      <c r="EZ460" s="28"/>
      <c r="FA460" s="28"/>
      <c r="FB460" s="28"/>
      <c r="FC460" s="28"/>
      <c r="FD460" s="28"/>
      <c r="FE460" s="28"/>
      <c r="FF460" s="28"/>
      <c r="FG460" s="28"/>
      <c r="FH460" s="28"/>
      <c r="FI460" s="28"/>
      <c r="FJ460" s="28"/>
      <c r="FK460" s="28"/>
      <c r="FL460" s="28"/>
    </row>
    <row r="461" spans="1:168" s="29" customFormat="1" ht="12.75" customHeight="1" x14ac:dyDescent="0.15">
      <c r="A461" s="67"/>
      <c r="B461" s="66"/>
      <c r="C461" s="69"/>
      <c r="D461" s="54"/>
      <c r="E461" s="61"/>
      <c r="F461" s="61"/>
      <c r="G461" s="27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  <c r="BL461" s="28"/>
      <c r="BM461" s="28"/>
      <c r="BN461" s="28"/>
      <c r="BO461" s="28"/>
      <c r="BP461" s="28"/>
      <c r="BQ461" s="28"/>
      <c r="BR461" s="28"/>
      <c r="BS461" s="28"/>
      <c r="BT461" s="28"/>
      <c r="BU461" s="28"/>
      <c r="BV461" s="28"/>
      <c r="BW461" s="28"/>
      <c r="BX461" s="28"/>
      <c r="BY461" s="28"/>
      <c r="BZ461" s="28"/>
      <c r="CA461" s="28"/>
      <c r="CB461" s="28"/>
      <c r="CC461" s="28"/>
      <c r="CD461" s="28"/>
      <c r="CE461" s="28"/>
      <c r="CF461" s="28"/>
      <c r="CG461" s="28"/>
      <c r="CH461" s="28"/>
      <c r="CI461" s="28"/>
      <c r="CJ461" s="28"/>
      <c r="CK461" s="28"/>
      <c r="CL461" s="28"/>
      <c r="CM461" s="28"/>
      <c r="CN461" s="28"/>
      <c r="CO461" s="28"/>
      <c r="CP461" s="28"/>
      <c r="CQ461" s="28"/>
      <c r="CR461" s="28"/>
      <c r="CS461" s="28"/>
      <c r="CT461" s="28"/>
      <c r="CU461" s="28"/>
      <c r="CV461" s="28"/>
      <c r="CW461" s="28"/>
      <c r="CX461" s="28"/>
      <c r="CY461" s="28"/>
      <c r="CZ461" s="28"/>
      <c r="DA461" s="28"/>
      <c r="DB461" s="28"/>
      <c r="DC461" s="28"/>
      <c r="DD461" s="28"/>
      <c r="DE461" s="28"/>
      <c r="DF461" s="28"/>
      <c r="DG461" s="28"/>
      <c r="DH461" s="28"/>
      <c r="DI461" s="28"/>
      <c r="DJ461" s="28"/>
      <c r="DK461" s="28"/>
      <c r="DL461" s="28"/>
      <c r="DM461" s="28"/>
      <c r="DN461" s="28"/>
      <c r="DO461" s="28"/>
      <c r="DP461" s="28"/>
      <c r="DQ461" s="28"/>
      <c r="DR461" s="28"/>
      <c r="DS461" s="28"/>
      <c r="DT461" s="28"/>
      <c r="DU461" s="28"/>
      <c r="DV461" s="28"/>
      <c r="DW461" s="28"/>
      <c r="DX461" s="28"/>
      <c r="DY461" s="28"/>
      <c r="DZ461" s="28"/>
      <c r="EA461" s="28"/>
      <c r="EB461" s="28"/>
      <c r="EC461" s="28"/>
      <c r="ED461" s="28"/>
      <c r="EE461" s="28"/>
      <c r="EF461" s="28"/>
      <c r="EG461" s="28"/>
      <c r="EH461" s="28"/>
      <c r="EI461" s="28"/>
      <c r="EJ461" s="28"/>
      <c r="EK461" s="28"/>
      <c r="EL461" s="28"/>
      <c r="EM461" s="28"/>
      <c r="EN461" s="28"/>
      <c r="EO461" s="28"/>
      <c r="EP461" s="28"/>
      <c r="EQ461" s="28"/>
      <c r="ER461" s="28"/>
      <c r="ES461" s="28"/>
      <c r="ET461" s="28"/>
      <c r="EU461" s="28"/>
      <c r="EV461" s="28"/>
      <c r="EW461" s="28"/>
      <c r="EX461" s="28"/>
      <c r="EY461" s="28"/>
      <c r="EZ461" s="28"/>
      <c r="FA461" s="28"/>
      <c r="FB461" s="28"/>
      <c r="FC461" s="28"/>
      <c r="FD461" s="28"/>
      <c r="FE461" s="28"/>
      <c r="FF461" s="28"/>
      <c r="FG461" s="28"/>
      <c r="FH461" s="28"/>
      <c r="FI461" s="28"/>
      <c r="FJ461" s="28"/>
      <c r="FK461" s="28"/>
      <c r="FL461" s="28"/>
    </row>
    <row r="462" spans="1:168" s="29" customFormat="1" ht="12.75" customHeight="1" x14ac:dyDescent="0.15">
      <c r="A462" s="67"/>
      <c r="B462" s="66"/>
      <c r="C462" s="69"/>
      <c r="D462" s="54"/>
      <c r="E462" s="61"/>
      <c r="F462" s="61"/>
      <c r="G462" s="27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  <c r="BL462" s="28"/>
      <c r="BM462" s="28"/>
      <c r="BN462" s="28"/>
      <c r="BO462" s="28"/>
      <c r="BP462" s="28"/>
      <c r="BQ462" s="28"/>
      <c r="BR462" s="28"/>
      <c r="BS462" s="28"/>
      <c r="BT462" s="28"/>
      <c r="BU462" s="28"/>
      <c r="BV462" s="28"/>
      <c r="BW462" s="28"/>
      <c r="BX462" s="28"/>
      <c r="BY462" s="28"/>
      <c r="BZ462" s="28"/>
      <c r="CA462" s="28"/>
      <c r="CB462" s="28"/>
      <c r="CC462" s="28"/>
      <c r="CD462" s="28"/>
      <c r="CE462" s="28"/>
      <c r="CF462" s="28"/>
      <c r="CG462" s="28"/>
      <c r="CH462" s="28"/>
      <c r="CI462" s="28"/>
      <c r="CJ462" s="28"/>
      <c r="CK462" s="28"/>
      <c r="CL462" s="28"/>
      <c r="CM462" s="28"/>
      <c r="CN462" s="28"/>
      <c r="CO462" s="28"/>
      <c r="CP462" s="28"/>
      <c r="CQ462" s="28"/>
      <c r="CR462" s="28"/>
      <c r="CS462" s="28"/>
      <c r="CT462" s="28"/>
      <c r="CU462" s="28"/>
      <c r="CV462" s="28"/>
      <c r="CW462" s="28"/>
      <c r="CX462" s="28"/>
      <c r="CY462" s="28"/>
      <c r="CZ462" s="28"/>
      <c r="DA462" s="28"/>
      <c r="DB462" s="28"/>
      <c r="DC462" s="28"/>
      <c r="DD462" s="28"/>
      <c r="DE462" s="28"/>
      <c r="DF462" s="28"/>
      <c r="DG462" s="28"/>
      <c r="DH462" s="28"/>
      <c r="DI462" s="28"/>
      <c r="DJ462" s="28"/>
      <c r="DK462" s="28"/>
      <c r="DL462" s="28"/>
      <c r="DM462" s="28"/>
      <c r="DN462" s="28"/>
      <c r="DO462" s="28"/>
      <c r="DP462" s="28"/>
      <c r="DQ462" s="28"/>
      <c r="DR462" s="28"/>
      <c r="DS462" s="28"/>
      <c r="DT462" s="28"/>
      <c r="DU462" s="28"/>
      <c r="DV462" s="28"/>
      <c r="DW462" s="28"/>
      <c r="DX462" s="28"/>
      <c r="DY462" s="28"/>
      <c r="DZ462" s="28"/>
      <c r="EA462" s="28"/>
      <c r="EB462" s="28"/>
      <c r="EC462" s="28"/>
      <c r="ED462" s="28"/>
      <c r="EE462" s="28"/>
      <c r="EF462" s="28"/>
      <c r="EG462" s="28"/>
      <c r="EH462" s="28"/>
      <c r="EI462" s="28"/>
      <c r="EJ462" s="28"/>
      <c r="EK462" s="28"/>
      <c r="EL462" s="28"/>
      <c r="EM462" s="28"/>
      <c r="EN462" s="28"/>
      <c r="EO462" s="28"/>
      <c r="EP462" s="28"/>
      <c r="EQ462" s="28"/>
      <c r="ER462" s="28"/>
      <c r="ES462" s="28"/>
      <c r="ET462" s="28"/>
      <c r="EU462" s="28"/>
      <c r="EV462" s="28"/>
      <c r="EW462" s="28"/>
      <c r="EX462" s="28"/>
      <c r="EY462" s="28"/>
      <c r="EZ462" s="28"/>
      <c r="FA462" s="28"/>
      <c r="FB462" s="28"/>
      <c r="FC462" s="28"/>
      <c r="FD462" s="28"/>
      <c r="FE462" s="28"/>
      <c r="FF462" s="28"/>
      <c r="FG462" s="28"/>
      <c r="FH462" s="28"/>
      <c r="FI462" s="28"/>
      <c r="FJ462" s="28"/>
      <c r="FK462" s="28"/>
      <c r="FL462" s="28"/>
    </row>
    <row r="463" spans="1:168" s="29" customFormat="1" ht="12.75" customHeight="1" x14ac:dyDescent="0.15">
      <c r="A463" s="67"/>
      <c r="B463" s="66"/>
      <c r="C463" s="69"/>
      <c r="D463" s="54"/>
      <c r="E463" s="61"/>
      <c r="F463" s="61"/>
      <c r="G463" s="27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  <c r="BL463" s="28"/>
      <c r="BM463" s="28"/>
      <c r="BN463" s="28"/>
      <c r="BO463" s="28"/>
      <c r="BP463" s="28"/>
      <c r="BQ463" s="28"/>
      <c r="BR463" s="28"/>
      <c r="BS463" s="28"/>
      <c r="BT463" s="28"/>
      <c r="BU463" s="28"/>
      <c r="BV463" s="28"/>
      <c r="BW463" s="28"/>
      <c r="BX463" s="28"/>
      <c r="BY463" s="28"/>
      <c r="BZ463" s="28"/>
      <c r="CA463" s="28"/>
      <c r="CB463" s="28"/>
      <c r="CC463" s="28"/>
      <c r="CD463" s="28"/>
      <c r="CE463" s="28"/>
      <c r="CF463" s="28"/>
      <c r="CG463" s="28"/>
      <c r="CH463" s="28"/>
      <c r="CI463" s="28"/>
      <c r="CJ463" s="28"/>
      <c r="CK463" s="28"/>
      <c r="CL463" s="28"/>
      <c r="CM463" s="28"/>
      <c r="CN463" s="28"/>
      <c r="CO463" s="28"/>
      <c r="CP463" s="28"/>
      <c r="CQ463" s="28"/>
      <c r="CR463" s="28"/>
      <c r="CS463" s="28"/>
      <c r="CT463" s="28"/>
      <c r="CU463" s="28"/>
      <c r="CV463" s="28"/>
      <c r="CW463" s="28"/>
      <c r="CX463" s="28"/>
      <c r="CY463" s="28"/>
      <c r="CZ463" s="28"/>
      <c r="DA463" s="28"/>
      <c r="DB463" s="28"/>
      <c r="DC463" s="28"/>
      <c r="DD463" s="28"/>
      <c r="DE463" s="28"/>
      <c r="DF463" s="28"/>
      <c r="DG463" s="28"/>
      <c r="DH463" s="28"/>
      <c r="DI463" s="28"/>
      <c r="DJ463" s="28"/>
      <c r="DK463" s="28"/>
      <c r="DL463" s="28"/>
      <c r="DM463" s="28"/>
      <c r="DN463" s="28"/>
      <c r="DO463" s="28"/>
      <c r="DP463" s="28"/>
      <c r="DQ463" s="28"/>
      <c r="DR463" s="28"/>
      <c r="DS463" s="28"/>
      <c r="DT463" s="28"/>
      <c r="DU463" s="28"/>
      <c r="DV463" s="28"/>
      <c r="DW463" s="28"/>
      <c r="DX463" s="28"/>
      <c r="DY463" s="28"/>
      <c r="DZ463" s="28"/>
      <c r="EA463" s="28"/>
      <c r="EB463" s="28"/>
      <c r="EC463" s="28"/>
      <c r="ED463" s="28"/>
      <c r="EE463" s="28"/>
      <c r="EF463" s="28"/>
      <c r="EG463" s="28"/>
      <c r="EH463" s="28"/>
      <c r="EI463" s="28"/>
      <c r="EJ463" s="28"/>
      <c r="EK463" s="28"/>
      <c r="EL463" s="28"/>
      <c r="EM463" s="28"/>
      <c r="EN463" s="28"/>
      <c r="EO463" s="28"/>
      <c r="EP463" s="28"/>
      <c r="EQ463" s="28"/>
      <c r="ER463" s="28"/>
      <c r="ES463" s="28"/>
      <c r="ET463" s="28"/>
      <c r="EU463" s="28"/>
      <c r="EV463" s="28"/>
      <c r="EW463" s="28"/>
      <c r="EX463" s="28"/>
      <c r="EY463" s="28"/>
      <c r="EZ463" s="28"/>
      <c r="FA463" s="28"/>
      <c r="FB463" s="28"/>
      <c r="FC463" s="28"/>
      <c r="FD463" s="28"/>
      <c r="FE463" s="28"/>
      <c r="FF463" s="28"/>
      <c r="FG463" s="28"/>
      <c r="FH463" s="28"/>
      <c r="FI463" s="28"/>
      <c r="FJ463" s="28"/>
      <c r="FK463" s="28"/>
      <c r="FL463" s="28"/>
    </row>
    <row r="464" spans="1:168" s="29" customFormat="1" ht="12.75" customHeight="1" x14ac:dyDescent="0.15">
      <c r="A464" s="61"/>
      <c r="B464" s="66"/>
      <c r="C464" s="69"/>
      <c r="D464" s="54"/>
      <c r="E464" s="61"/>
      <c r="F464" s="61"/>
      <c r="G464" s="27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  <c r="BL464" s="28"/>
      <c r="BM464" s="28"/>
      <c r="BN464" s="28"/>
      <c r="BO464" s="28"/>
      <c r="BP464" s="28"/>
      <c r="BQ464" s="28"/>
      <c r="BR464" s="28"/>
      <c r="BS464" s="28"/>
      <c r="BT464" s="28"/>
      <c r="BU464" s="28"/>
      <c r="BV464" s="28"/>
      <c r="BW464" s="28"/>
      <c r="BX464" s="28"/>
      <c r="BY464" s="28"/>
      <c r="BZ464" s="28"/>
      <c r="CA464" s="28"/>
      <c r="CB464" s="28"/>
      <c r="CC464" s="28"/>
      <c r="CD464" s="28"/>
      <c r="CE464" s="28"/>
      <c r="CF464" s="28"/>
      <c r="CG464" s="28"/>
      <c r="CH464" s="28"/>
      <c r="CI464" s="28"/>
      <c r="CJ464" s="28"/>
      <c r="CK464" s="28"/>
      <c r="CL464" s="28"/>
      <c r="CM464" s="28"/>
      <c r="CN464" s="28"/>
      <c r="CO464" s="28"/>
      <c r="CP464" s="28"/>
      <c r="CQ464" s="28"/>
      <c r="CR464" s="28"/>
      <c r="CS464" s="28"/>
      <c r="CT464" s="28"/>
      <c r="CU464" s="28"/>
      <c r="CV464" s="28"/>
      <c r="CW464" s="28"/>
      <c r="CX464" s="28"/>
      <c r="CY464" s="28"/>
      <c r="CZ464" s="28"/>
      <c r="DA464" s="28"/>
      <c r="DB464" s="28"/>
      <c r="DC464" s="28"/>
      <c r="DD464" s="28"/>
      <c r="DE464" s="28"/>
      <c r="DF464" s="28"/>
      <c r="DG464" s="28"/>
      <c r="DH464" s="28"/>
      <c r="DI464" s="28"/>
      <c r="DJ464" s="28"/>
      <c r="DK464" s="28"/>
      <c r="DL464" s="28"/>
      <c r="DM464" s="28"/>
      <c r="DN464" s="28"/>
      <c r="DO464" s="28"/>
      <c r="DP464" s="28"/>
      <c r="DQ464" s="28"/>
      <c r="DR464" s="28"/>
      <c r="DS464" s="28"/>
      <c r="DT464" s="28"/>
      <c r="DU464" s="28"/>
      <c r="DV464" s="28"/>
      <c r="DW464" s="28"/>
      <c r="DX464" s="28"/>
      <c r="DY464" s="28"/>
      <c r="DZ464" s="28"/>
      <c r="EA464" s="28"/>
      <c r="EB464" s="28"/>
      <c r="EC464" s="28"/>
      <c r="ED464" s="28"/>
      <c r="EE464" s="28"/>
      <c r="EF464" s="28"/>
      <c r="EG464" s="28"/>
      <c r="EH464" s="28"/>
      <c r="EI464" s="28"/>
      <c r="EJ464" s="28"/>
      <c r="EK464" s="28"/>
      <c r="EL464" s="28"/>
      <c r="EM464" s="28"/>
      <c r="EN464" s="28"/>
      <c r="EO464" s="28"/>
      <c r="EP464" s="28"/>
      <c r="EQ464" s="28"/>
      <c r="ER464" s="28"/>
      <c r="ES464" s="28"/>
      <c r="ET464" s="28"/>
      <c r="EU464" s="28"/>
      <c r="EV464" s="28"/>
      <c r="EW464" s="28"/>
      <c r="EX464" s="28"/>
      <c r="EY464" s="28"/>
      <c r="EZ464" s="28"/>
      <c r="FA464" s="28"/>
      <c r="FB464" s="28"/>
      <c r="FC464" s="28"/>
      <c r="FD464" s="28"/>
      <c r="FE464" s="28"/>
      <c r="FF464" s="28"/>
      <c r="FG464" s="28"/>
      <c r="FH464" s="28"/>
      <c r="FI464" s="28"/>
      <c r="FJ464" s="28"/>
      <c r="FK464" s="28"/>
      <c r="FL464" s="28"/>
    </row>
    <row r="465" spans="1:168" s="29" customFormat="1" ht="12.75" customHeight="1" x14ac:dyDescent="0.15">
      <c r="A465" s="61"/>
      <c r="B465" s="66"/>
      <c r="C465" s="69"/>
      <c r="D465" s="54"/>
      <c r="E465" s="61"/>
      <c r="F465" s="61"/>
      <c r="G465" s="27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  <c r="BL465" s="28"/>
      <c r="BM465" s="28"/>
      <c r="BN465" s="28"/>
      <c r="BO465" s="28"/>
      <c r="BP465" s="28"/>
      <c r="BQ465" s="28"/>
      <c r="BR465" s="28"/>
      <c r="BS465" s="28"/>
      <c r="BT465" s="28"/>
      <c r="BU465" s="28"/>
      <c r="BV465" s="28"/>
      <c r="BW465" s="28"/>
      <c r="BX465" s="28"/>
      <c r="BY465" s="28"/>
      <c r="BZ465" s="28"/>
      <c r="CA465" s="28"/>
      <c r="CB465" s="28"/>
      <c r="CC465" s="28"/>
      <c r="CD465" s="28"/>
      <c r="CE465" s="28"/>
      <c r="CF465" s="28"/>
      <c r="CG465" s="28"/>
      <c r="CH465" s="28"/>
      <c r="CI465" s="28"/>
      <c r="CJ465" s="28"/>
      <c r="CK465" s="28"/>
      <c r="CL465" s="28"/>
      <c r="CM465" s="28"/>
      <c r="CN465" s="28"/>
      <c r="CO465" s="28"/>
      <c r="CP465" s="28"/>
      <c r="CQ465" s="28"/>
      <c r="CR465" s="28"/>
      <c r="CS465" s="28"/>
      <c r="CT465" s="28"/>
      <c r="CU465" s="28"/>
      <c r="CV465" s="28"/>
      <c r="CW465" s="28"/>
      <c r="CX465" s="28"/>
      <c r="CY465" s="28"/>
      <c r="CZ465" s="28"/>
      <c r="DA465" s="28"/>
      <c r="DB465" s="28"/>
      <c r="DC465" s="28"/>
      <c r="DD465" s="28"/>
      <c r="DE465" s="28"/>
      <c r="DF465" s="28"/>
      <c r="DG465" s="28"/>
      <c r="DH465" s="28"/>
      <c r="DI465" s="28"/>
      <c r="DJ465" s="28"/>
      <c r="DK465" s="28"/>
      <c r="DL465" s="28"/>
      <c r="DM465" s="28"/>
      <c r="DN465" s="28"/>
      <c r="DO465" s="28"/>
      <c r="DP465" s="28"/>
      <c r="DQ465" s="28"/>
      <c r="DR465" s="28"/>
      <c r="DS465" s="28"/>
      <c r="DT465" s="28"/>
      <c r="DU465" s="28"/>
      <c r="DV465" s="28"/>
      <c r="DW465" s="28"/>
      <c r="DX465" s="28"/>
      <c r="DY465" s="28"/>
      <c r="DZ465" s="28"/>
      <c r="EA465" s="28"/>
      <c r="EB465" s="28"/>
      <c r="EC465" s="28"/>
      <c r="ED465" s="28"/>
      <c r="EE465" s="28"/>
      <c r="EF465" s="28"/>
      <c r="EG465" s="28"/>
      <c r="EH465" s="28"/>
      <c r="EI465" s="28"/>
      <c r="EJ465" s="28"/>
      <c r="EK465" s="28"/>
      <c r="EL465" s="28"/>
      <c r="EM465" s="28"/>
      <c r="EN465" s="28"/>
      <c r="EO465" s="28"/>
      <c r="EP465" s="28"/>
      <c r="EQ465" s="28"/>
      <c r="ER465" s="28"/>
      <c r="ES465" s="28"/>
      <c r="ET465" s="28"/>
      <c r="EU465" s="28"/>
      <c r="EV465" s="28"/>
      <c r="EW465" s="28"/>
      <c r="EX465" s="28"/>
      <c r="EY465" s="28"/>
      <c r="EZ465" s="28"/>
      <c r="FA465" s="28"/>
      <c r="FB465" s="28"/>
      <c r="FC465" s="28"/>
      <c r="FD465" s="28"/>
      <c r="FE465" s="28"/>
      <c r="FF465" s="28"/>
      <c r="FG465" s="28"/>
      <c r="FH465" s="28"/>
      <c r="FI465" s="28"/>
      <c r="FJ465" s="28"/>
      <c r="FK465" s="28"/>
      <c r="FL465" s="28"/>
    </row>
    <row r="466" spans="1:168" s="29" customFormat="1" ht="12.75" customHeight="1" x14ac:dyDescent="0.15">
      <c r="A466" s="63"/>
      <c r="B466" s="66"/>
      <c r="C466" s="69"/>
      <c r="D466" s="54"/>
      <c r="E466" s="61"/>
      <c r="F466" s="61"/>
      <c r="G466" s="27"/>
    </row>
    <row r="467" spans="1:168" s="29" customFormat="1" ht="12.75" customHeight="1" x14ac:dyDescent="0.15">
      <c r="A467" s="61"/>
      <c r="B467" s="66"/>
      <c r="C467" s="69"/>
      <c r="D467" s="54"/>
      <c r="E467" s="61"/>
      <c r="F467" s="61"/>
      <c r="G467" s="27"/>
    </row>
    <row r="468" spans="1:168" s="29" customFormat="1" ht="12.75" customHeight="1" x14ac:dyDescent="0.15">
      <c r="A468" s="61"/>
      <c r="B468" s="66"/>
      <c r="C468" s="69"/>
      <c r="D468" s="54"/>
      <c r="E468" s="61"/>
      <c r="F468" s="61"/>
      <c r="G468" s="27"/>
    </row>
    <row r="469" spans="1:168" s="29" customFormat="1" ht="12.75" customHeight="1" x14ac:dyDescent="0.15">
      <c r="A469" s="61"/>
      <c r="B469" s="66"/>
      <c r="C469" s="69"/>
      <c r="D469" s="54"/>
      <c r="E469" s="61"/>
      <c r="F469" s="61"/>
      <c r="G469" s="27"/>
    </row>
    <row r="470" spans="1:168" s="29" customFormat="1" ht="12.75" customHeight="1" x14ac:dyDescent="0.15">
      <c r="A470" s="61"/>
      <c r="B470" s="66"/>
      <c r="C470" s="69"/>
      <c r="D470" s="54"/>
      <c r="E470" s="61"/>
      <c r="F470" s="61"/>
      <c r="G470" s="27"/>
    </row>
    <row r="471" spans="1:168" s="29" customFormat="1" ht="12.75" customHeight="1" x14ac:dyDescent="0.15">
      <c r="A471" s="61"/>
      <c r="B471" s="66"/>
      <c r="C471" s="69"/>
      <c r="D471" s="54"/>
      <c r="E471" s="61"/>
      <c r="F471" s="61"/>
      <c r="G471" s="27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  <c r="BL471" s="28"/>
      <c r="BM471" s="28"/>
      <c r="BN471" s="28"/>
      <c r="BO471" s="28"/>
      <c r="BP471" s="28"/>
      <c r="BQ471" s="28"/>
      <c r="BR471" s="28"/>
      <c r="BS471" s="28"/>
      <c r="BT471" s="28"/>
      <c r="BU471" s="28"/>
      <c r="BV471" s="28"/>
      <c r="BW471" s="28"/>
      <c r="BX471" s="28"/>
      <c r="BY471" s="28"/>
      <c r="BZ471" s="28"/>
      <c r="CA471" s="28"/>
      <c r="CB471" s="28"/>
      <c r="CC471" s="28"/>
      <c r="CD471" s="28"/>
      <c r="CE471" s="28"/>
      <c r="CF471" s="28"/>
      <c r="CG471" s="28"/>
      <c r="CH471" s="28"/>
      <c r="CI471" s="28"/>
      <c r="CJ471" s="28"/>
      <c r="CK471" s="28"/>
      <c r="CL471" s="28"/>
      <c r="CM471" s="28"/>
      <c r="CN471" s="28"/>
      <c r="CO471" s="28"/>
      <c r="CP471" s="28"/>
      <c r="CQ471" s="28"/>
      <c r="CR471" s="28"/>
      <c r="CS471" s="28"/>
      <c r="CT471" s="28"/>
      <c r="CU471" s="28"/>
      <c r="CV471" s="28"/>
      <c r="CW471" s="28"/>
      <c r="CX471" s="28"/>
      <c r="CY471" s="28"/>
      <c r="CZ471" s="28"/>
      <c r="DA471" s="28"/>
      <c r="DB471" s="28"/>
      <c r="DC471" s="28"/>
      <c r="DD471" s="28"/>
      <c r="DE471" s="28"/>
      <c r="DF471" s="28"/>
      <c r="DG471" s="28"/>
      <c r="DH471" s="28"/>
      <c r="DI471" s="28"/>
      <c r="DJ471" s="28"/>
      <c r="DK471" s="28"/>
      <c r="DL471" s="28"/>
      <c r="DM471" s="28"/>
      <c r="DN471" s="28"/>
      <c r="DO471" s="28"/>
      <c r="DP471" s="28"/>
      <c r="DQ471" s="28"/>
      <c r="DR471" s="28"/>
      <c r="DS471" s="28"/>
      <c r="DT471" s="28"/>
      <c r="DU471" s="28"/>
      <c r="DV471" s="28"/>
      <c r="DW471" s="28"/>
      <c r="DX471" s="28"/>
      <c r="DY471" s="28"/>
      <c r="DZ471" s="28"/>
      <c r="EA471" s="28"/>
      <c r="EB471" s="28"/>
      <c r="EC471" s="28"/>
      <c r="ED471" s="28"/>
      <c r="EE471" s="28"/>
      <c r="EF471" s="28"/>
      <c r="EG471" s="28"/>
      <c r="EH471" s="28"/>
      <c r="EI471" s="28"/>
      <c r="EJ471" s="28"/>
      <c r="EK471" s="28"/>
      <c r="EL471" s="28"/>
      <c r="EM471" s="28"/>
      <c r="EN471" s="28"/>
      <c r="EO471" s="28"/>
      <c r="EP471" s="28"/>
      <c r="EQ471" s="28"/>
      <c r="ER471" s="28"/>
      <c r="ES471" s="28"/>
      <c r="ET471" s="28"/>
      <c r="EU471" s="28"/>
      <c r="EV471" s="28"/>
      <c r="EW471" s="28"/>
      <c r="EX471" s="28"/>
      <c r="EY471" s="28"/>
      <c r="EZ471" s="28"/>
      <c r="FA471" s="28"/>
      <c r="FB471" s="28"/>
      <c r="FC471" s="28"/>
      <c r="FD471" s="28"/>
      <c r="FE471" s="28"/>
      <c r="FF471" s="28"/>
      <c r="FG471" s="28"/>
      <c r="FH471" s="28"/>
      <c r="FI471" s="28"/>
      <c r="FJ471" s="28"/>
      <c r="FK471" s="28"/>
      <c r="FL471" s="28"/>
    </row>
    <row r="472" spans="1:168" s="29" customFormat="1" ht="12.75" customHeight="1" x14ac:dyDescent="0.15">
      <c r="A472" s="61"/>
      <c r="B472" s="66"/>
      <c r="C472" s="69"/>
      <c r="D472" s="54"/>
      <c r="E472" s="61"/>
      <c r="F472" s="61"/>
      <c r="G472" s="27"/>
    </row>
    <row r="473" spans="1:168" s="29" customFormat="1" ht="12.75" customHeight="1" x14ac:dyDescent="0.15">
      <c r="A473" s="63"/>
      <c r="B473" s="66"/>
      <c r="C473" s="69"/>
      <c r="D473" s="54"/>
      <c r="E473" s="61"/>
      <c r="F473" s="61"/>
      <c r="G473" s="27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  <c r="BL473" s="28"/>
      <c r="BM473" s="28"/>
      <c r="BN473" s="28"/>
      <c r="BO473" s="28"/>
      <c r="BP473" s="28"/>
      <c r="BQ473" s="28"/>
      <c r="BR473" s="28"/>
      <c r="BS473" s="28"/>
      <c r="BT473" s="28"/>
      <c r="BU473" s="28"/>
      <c r="BV473" s="28"/>
      <c r="BW473" s="28"/>
      <c r="BX473" s="28"/>
      <c r="BY473" s="28"/>
      <c r="BZ473" s="28"/>
      <c r="CA473" s="28"/>
      <c r="CB473" s="28"/>
      <c r="CC473" s="28"/>
      <c r="CD473" s="28"/>
      <c r="CE473" s="28"/>
      <c r="CF473" s="28"/>
      <c r="CG473" s="28"/>
      <c r="CH473" s="28"/>
      <c r="CI473" s="28"/>
      <c r="CJ473" s="28"/>
      <c r="CK473" s="28"/>
      <c r="CL473" s="28"/>
      <c r="CM473" s="28"/>
      <c r="CN473" s="28"/>
      <c r="CO473" s="28"/>
      <c r="CP473" s="28"/>
      <c r="CQ473" s="28"/>
      <c r="CR473" s="28"/>
      <c r="CS473" s="28"/>
      <c r="CT473" s="28"/>
      <c r="CU473" s="28"/>
      <c r="CV473" s="28"/>
      <c r="CW473" s="28"/>
      <c r="CX473" s="28"/>
      <c r="CY473" s="28"/>
      <c r="CZ473" s="28"/>
      <c r="DA473" s="28"/>
      <c r="DB473" s="28"/>
      <c r="DC473" s="28"/>
      <c r="DD473" s="28"/>
      <c r="DE473" s="28"/>
      <c r="DF473" s="28"/>
      <c r="DG473" s="28"/>
      <c r="DH473" s="28"/>
      <c r="DI473" s="28"/>
      <c r="DJ473" s="28"/>
      <c r="DK473" s="28"/>
      <c r="DL473" s="28"/>
      <c r="DM473" s="28"/>
      <c r="DN473" s="28"/>
      <c r="DO473" s="28"/>
      <c r="DP473" s="28"/>
      <c r="DQ473" s="28"/>
      <c r="DR473" s="28"/>
      <c r="DS473" s="28"/>
      <c r="DT473" s="28"/>
      <c r="DU473" s="28"/>
      <c r="DV473" s="28"/>
      <c r="DW473" s="28"/>
      <c r="DX473" s="28"/>
      <c r="DY473" s="28"/>
      <c r="DZ473" s="28"/>
      <c r="EA473" s="28"/>
      <c r="EB473" s="28"/>
      <c r="EC473" s="28"/>
      <c r="ED473" s="28"/>
      <c r="EE473" s="28"/>
      <c r="EF473" s="28"/>
      <c r="EG473" s="28"/>
      <c r="EH473" s="28"/>
      <c r="EI473" s="28"/>
      <c r="EJ473" s="28"/>
      <c r="EK473" s="28"/>
      <c r="EL473" s="28"/>
      <c r="EM473" s="28"/>
      <c r="EN473" s="28"/>
      <c r="EO473" s="28"/>
      <c r="EP473" s="28"/>
      <c r="EQ473" s="28"/>
      <c r="ER473" s="28"/>
      <c r="ES473" s="28"/>
      <c r="ET473" s="28"/>
      <c r="EU473" s="28"/>
      <c r="EV473" s="28"/>
      <c r="EW473" s="28"/>
      <c r="EX473" s="28"/>
      <c r="EY473" s="28"/>
      <c r="EZ473" s="28"/>
      <c r="FA473" s="28"/>
      <c r="FB473" s="28"/>
      <c r="FC473" s="28"/>
      <c r="FD473" s="28"/>
      <c r="FE473" s="28"/>
      <c r="FF473" s="28"/>
      <c r="FG473" s="28"/>
      <c r="FH473" s="28"/>
      <c r="FI473" s="28"/>
      <c r="FJ473" s="28"/>
      <c r="FK473" s="28"/>
      <c r="FL473" s="28"/>
    </row>
    <row r="474" spans="1:168" s="29" customFormat="1" ht="12.75" customHeight="1" x14ac:dyDescent="0.15">
      <c r="A474" s="63"/>
      <c r="B474" s="66"/>
      <c r="C474" s="69"/>
      <c r="D474" s="54"/>
      <c r="E474" s="61"/>
      <c r="F474" s="61"/>
      <c r="G474" s="27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  <c r="BL474" s="28"/>
      <c r="BM474" s="28"/>
      <c r="BN474" s="28"/>
      <c r="BO474" s="28"/>
      <c r="BP474" s="28"/>
      <c r="BQ474" s="28"/>
      <c r="BR474" s="28"/>
      <c r="BS474" s="28"/>
      <c r="BT474" s="28"/>
      <c r="BU474" s="28"/>
      <c r="BV474" s="28"/>
      <c r="BW474" s="28"/>
      <c r="BX474" s="28"/>
      <c r="BY474" s="28"/>
      <c r="BZ474" s="28"/>
      <c r="CA474" s="28"/>
      <c r="CB474" s="28"/>
      <c r="CC474" s="28"/>
      <c r="CD474" s="28"/>
      <c r="CE474" s="28"/>
      <c r="CF474" s="28"/>
      <c r="CG474" s="28"/>
      <c r="CH474" s="28"/>
      <c r="CI474" s="28"/>
      <c r="CJ474" s="28"/>
      <c r="CK474" s="28"/>
      <c r="CL474" s="28"/>
      <c r="CM474" s="28"/>
      <c r="CN474" s="28"/>
      <c r="CO474" s="28"/>
      <c r="CP474" s="28"/>
      <c r="CQ474" s="28"/>
      <c r="CR474" s="28"/>
      <c r="CS474" s="28"/>
      <c r="CT474" s="28"/>
      <c r="CU474" s="28"/>
      <c r="CV474" s="28"/>
      <c r="CW474" s="28"/>
      <c r="CX474" s="28"/>
      <c r="CY474" s="28"/>
      <c r="CZ474" s="28"/>
      <c r="DA474" s="28"/>
      <c r="DB474" s="28"/>
      <c r="DC474" s="28"/>
      <c r="DD474" s="28"/>
      <c r="DE474" s="28"/>
      <c r="DF474" s="28"/>
      <c r="DG474" s="28"/>
      <c r="DH474" s="28"/>
      <c r="DI474" s="28"/>
      <c r="DJ474" s="28"/>
      <c r="DK474" s="28"/>
      <c r="DL474" s="28"/>
      <c r="DM474" s="28"/>
      <c r="DN474" s="28"/>
      <c r="DO474" s="28"/>
      <c r="DP474" s="28"/>
      <c r="DQ474" s="28"/>
      <c r="DR474" s="28"/>
      <c r="DS474" s="28"/>
      <c r="DT474" s="28"/>
      <c r="DU474" s="28"/>
      <c r="DV474" s="28"/>
      <c r="DW474" s="28"/>
      <c r="DX474" s="28"/>
      <c r="DY474" s="28"/>
      <c r="DZ474" s="28"/>
      <c r="EA474" s="28"/>
      <c r="EB474" s="28"/>
      <c r="EC474" s="28"/>
      <c r="ED474" s="28"/>
      <c r="EE474" s="28"/>
      <c r="EF474" s="28"/>
      <c r="EG474" s="28"/>
      <c r="EH474" s="28"/>
      <c r="EI474" s="28"/>
      <c r="EJ474" s="28"/>
      <c r="EK474" s="28"/>
      <c r="EL474" s="28"/>
      <c r="EM474" s="28"/>
      <c r="EN474" s="28"/>
      <c r="EO474" s="28"/>
      <c r="EP474" s="28"/>
      <c r="EQ474" s="28"/>
      <c r="ER474" s="28"/>
      <c r="ES474" s="28"/>
      <c r="ET474" s="28"/>
      <c r="EU474" s="28"/>
      <c r="EV474" s="28"/>
      <c r="EW474" s="28"/>
      <c r="EX474" s="28"/>
      <c r="EY474" s="28"/>
      <c r="EZ474" s="28"/>
      <c r="FA474" s="28"/>
      <c r="FB474" s="28"/>
      <c r="FC474" s="28"/>
      <c r="FD474" s="28"/>
      <c r="FE474" s="28"/>
      <c r="FF474" s="28"/>
      <c r="FG474" s="28"/>
      <c r="FH474" s="28"/>
      <c r="FI474" s="28"/>
      <c r="FJ474" s="28"/>
      <c r="FK474" s="28"/>
      <c r="FL474" s="28"/>
    </row>
    <row r="475" spans="1:168" s="29" customFormat="1" ht="12.75" customHeight="1" x14ac:dyDescent="0.15">
      <c r="A475" s="63"/>
      <c r="B475" s="66"/>
      <c r="C475" s="69"/>
      <c r="D475" s="54"/>
      <c r="E475" s="61"/>
      <c r="F475" s="61"/>
      <c r="G475" s="27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  <c r="BL475" s="28"/>
      <c r="BM475" s="28"/>
      <c r="BN475" s="28"/>
      <c r="BO475" s="28"/>
      <c r="BP475" s="28"/>
      <c r="BQ475" s="28"/>
      <c r="BR475" s="28"/>
      <c r="BS475" s="28"/>
      <c r="BT475" s="28"/>
      <c r="BU475" s="28"/>
      <c r="BV475" s="28"/>
      <c r="BW475" s="28"/>
      <c r="BX475" s="28"/>
      <c r="BY475" s="28"/>
      <c r="BZ475" s="28"/>
      <c r="CA475" s="28"/>
      <c r="CB475" s="28"/>
      <c r="CC475" s="28"/>
      <c r="CD475" s="28"/>
      <c r="CE475" s="28"/>
      <c r="CF475" s="28"/>
      <c r="CG475" s="28"/>
      <c r="CH475" s="28"/>
      <c r="CI475" s="28"/>
      <c r="CJ475" s="28"/>
      <c r="CK475" s="28"/>
      <c r="CL475" s="28"/>
      <c r="CM475" s="28"/>
      <c r="CN475" s="28"/>
      <c r="CO475" s="28"/>
      <c r="CP475" s="28"/>
      <c r="CQ475" s="28"/>
      <c r="CR475" s="28"/>
      <c r="CS475" s="28"/>
      <c r="CT475" s="28"/>
      <c r="CU475" s="28"/>
      <c r="CV475" s="28"/>
      <c r="CW475" s="28"/>
      <c r="CX475" s="28"/>
      <c r="CY475" s="28"/>
      <c r="CZ475" s="28"/>
      <c r="DA475" s="28"/>
      <c r="DB475" s="28"/>
      <c r="DC475" s="28"/>
      <c r="DD475" s="28"/>
      <c r="DE475" s="28"/>
      <c r="DF475" s="28"/>
      <c r="DG475" s="28"/>
      <c r="DH475" s="28"/>
      <c r="DI475" s="28"/>
      <c r="DJ475" s="28"/>
      <c r="DK475" s="28"/>
      <c r="DL475" s="28"/>
      <c r="DM475" s="28"/>
      <c r="DN475" s="28"/>
      <c r="DO475" s="28"/>
      <c r="DP475" s="28"/>
      <c r="DQ475" s="28"/>
      <c r="DR475" s="28"/>
      <c r="DS475" s="28"/>
      <c r="DT475" s="28"/>
      <c r="DU475" s="28"/>
      <c r="DV475" s="28"/>
      <c r="DW475" s="28"/>
      <c r="DX475" s="28"/>
      <c r="DY475" s="28"/>
      <c r="DZ475" s="28"/>
      <c r="EA475" s="28"/>
      <c r="EB475" s="28"/>
      <c r="EC475" s="28"/>
      <c r="ED475" s="28"/>
      <c r="EE475" s="28"/>
      <c r="EF475" s="28"/>
      <c r="EG475" s="28"/>
      <c r="EH475" s="28"/>
      <c r="EI475" s="28"/>
      <c r="EJ475" s="28"/>
      <c r="EK475" s="28"/>
      <c r="EL475" s="28"/>
      <c r="EM475" s="28"/>
      <c r="EN475" s="28"/>
      <c r="EO475" s="28"/>
      <c r="EP475" s="28"/>
      <c r="EQ475" s="28"/>
      <c r="ER475" s="28"/>
      <c r="ES475" s="28"/>
      <c r="ET475" s="28"/>
      <c r="EU475" s="28"/>
      <c r="EV475" s="28"/>
      <c r="EW475" s="28"/>
      <c r="EX475" s="28"/>
      <c r="EY475" s="28"/>
      <c r="EZ475" s="28"/>
      <c r="FA475" s="28"/>
      <c r="FB475" s="28"/>
      <c r="FC475" s="28"/>
      <c r="FD475" s="28"/>
      <c r="FE475" s="28"/>
      <c r="FF475" s="28"/>
      <c r="FG475" s="28"/>
      <c r="FH475" s="28"/>
      <c r="FI475" s="28"/>
      <c r="FJ475" s="28"/>
      <c r="FK475" s="28"/>
      <c r="FL475" s="28"/>
    </row>
    <row r="476" spans="1:168" s="29" customFormat="1" ht="12.75" customHeight="1" x14ac:dyDescent="0.15">
      <c r="A476" s="63"/>
      <c r="B476" s="66"/>
      <c r="C476" s="69"/>
      <c r="D476" s="54"/>
      <c r="E476" s="61"/>
      <c r="F476" s="61"/>
      <c r="G476" s="27"/>
    </row>
    <row r="477" spans="1:168" s="29" customFormat="1" ht="12.75" customHeight="1" x14ac:dyDescent="0.15">
      <c r="A477" s="63"/>
      <c r="B477" s="66"/>
      <c r="C477" s="69"/>
      <c r="D477" s="54"/>
      <c r="E477" s="61"/>
      <c r="F477" s="61"/>
      <c r="G477" s="27"/>
    </row>
    <row r="478" spans="1:168" s="29" customFormat="1" ht="12.75" customHeight="1" x14ac:dyDescent="0.15">
      <c r="A478" s="63"/>
      <c r="B478" s="66"/>
      <c r="C478" s="69"/>
      <c r="D478" s="54"/>
      <c r="E478" s="61"/>
      <c r="F478" s="61"/>
      <c r="G478" s="27"/>
    </row>
    <row r="479" spans="1:168" s="29" customFormat="1" ht="12.75" customHeight="1" x14ac:dyDescent="0.15">
      <c r="A479" s="63"/>
      <c r="B479" s="66"/>
      <c r="C479" s="69"/>
      <c r="D479" s="54"/>
      <c r="E479" s="61"/>
      <c r="F479" s="61"/>
      <c r="G479" s="27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  <c r="BL479" s="28"/>
      <c r="BM479" s="28"/>
      <c r="BN479" s="28"/>
      <c r="BO479" s="28"/>
      <c r="BP479" s="28"/>
      <c r="BQ479" s="28"/>
      <c r="BR479" s="28"/>
      <c r="BS479" s="28"/>
      <c r="BT479" s="28"/>
      <c r="BU479" s="28"/>
      <c r="BV479" s="28"/>
      <c r="BW479" s="28"/>
      <c r="BX479" s="28"/>
      <c r="BY479" s="28"/>
      <c r="BZ479" s="28"/>
      <c r="CA479" s="28"/>
      <c r="CB479" s="28"/>
      <c r="CC479" s="28"/>
      <c r="CD479" s="28"/>
      <c r="CE479" s="28"/>
      <c r="CF479" s="28"/>
      <c r="CG479" s="28"/>
      <c r="CH479" s="28"/>
      <c r="CI479" s="28"/>
      <c r="CJ479" s="28"/>
      <c r="CK479" s="28"/>
      <c r="CL479" s="28"/>
      <c r="CM479" s="28"/>
      <c r="CN479" s="28"/>
      <c r="CO479" s="28"/>
      <c r="CP479" s="28"/>
      <c r="CQ479" s="28"/>
      <c r="CR479" s="28"/>
      <c r="CS479" s="28"/>
      <c r="CT479" s="28"/>
      <c r="CU479" s="28"/>
      <c r="CV479" s="28"/>
      <c r="CW479" s="28"/>
      <c r="CX479" s="28"/>
      <c r="CY479" s="28"/>
      <c r="CZ479" s="28"/>
      <c r="DA479" s="28"/>
      <c r="DB479" s="28"/>
      <c r="DC479" s="28"/>
      <c r="DD479" s="28"/>
      <c r="DE479" s="28"/>
      <c r="DF479" s="28"/>
      <c r="DG479" s="28"/>
      <c r="DH479" s="28"/>
      <c r="DI479" s="28"/>
      <c r="DJ479" s="28"/>
      <c r="DK479" s="28"/>
      <c r="DL479" s="28"/>
      <c r="DM479" s="28"/>
      <c r="DN479" s="28"/>
      <c r="DO479" s="28"/>
      <c r="DP479" s="28"/>
      <c r="DQ479" s="28"/>
      <c r="DR479" s="28"/>
      <c r="DS479" s="28"/>
      <c r="DT479" s="28"/>
      <c r="DU479" s="28"/>
      <c r="DV479" s="28"/>
      <c r="DW479" s="28"/>
      <c r="DX479" s="28"/>
      <c r="DY479" s="28"/>
      <c r="DZ479" s="28"/>
      <c r="EA479" s="28"/>
      <c r="EB479" s="28"/>
      <c r="EC479" s="28"/>
      <c r="ED479" s="28"/>
      <c r="EE479" s="28"/>
      <c r="EF479" s="28"/>
      <c r="EG479" s="28"/>
      <c r="EH479" s="28"/>
      <c r="EI479" s="28"/>
      <c r="EJ479" s="28"/>
      <c r="EK479" s="28"/>
      <c r="EL479" s="28"/>
      <c r="EM479" s="28"/>
      <c r="EN479" s="28"/>
      <c r="EO479" s="28"/>
      <c r="EP479" s="28"/>
      <c r="EQ479" s="28"/>
      <c r="ER479" s="28"/>
      <c r="ES479" s="28"/>
      <c r="ET479" s="28"/>
      <c r="EU479" s="28"/>
      <c r="EV479" s="28"/>
      <c r="EW479" s="28"/>
      <c r="EX479" s="28"/>
      <c r="EY479" s="28"/>
      <c r="EZ479" s="28"/>
      <c r="FA479" s="28"/>
      <c r="FB479" s="28"/>
      <c r="FC479" s="28"/>
      <c r="FD479" s="28"/>
      <c r="FE479" s="28"/>
      <c r="FF479" s="28"/>
      <c r="FG479" s="28"/>
      <c r="FH479" s="28"/>
      <c r="FI479" s="28"/>
      <c r="FJ479" s="28"/>
      <c r="FK479" s="28"/>
      <c r="FL479" s="28"/>
    </row>
    <row r="480" spans="1:168" s="29" customFormat="1" ht="12.75" customHeight="1" x14ac:dyDescent="0.15">
      <c r="A480" s="63"/>
      <c r="B480" s="66"/>
      <c r="C480" s="69"/>
      <c r="D480" s="54"/>
      <c r="E480" s="61"/>
      <c r="F480" s="61"/>
      <c r="G480" s="27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  <c r="BL480" s="28"/>
      <c r="BM480" s="28"/>
      <c r="BN480" s="28"/>
      <c r="BO480" s="28"/>
      <c r="BP480" s="28"/>
      <c r="BQ480" s="28"/>
      <c r="BR480" s="28"/>
      <c r="BS480" s="28"/>
      <c r="BT480" s="28"/>
      <c r="BU480" s="28"/>
      <c r="BV480" s="28"/>
      <c r="BW480" s="28"/>
      <c r="BX480" s="28"/>
      <c r="BY480" s="28"/>
      <c r="BZ480" s="28"/>
      <c r="CA480" s="28"/>
      <c r="CB480" s="28"/>
      <c r="CC480" s="28"/>
      <c r="CD480" s="28"/>
      <c r="CE480" s="28"/>
      <c r="CF480" s="28"/>
      <c r="CG480" s="28"/>
      <c r="CH480" s="28"/>
      <c r="CI480" s="28"/>
      <c r="CJ480" s="28"/>
      <c r="CK480" s="28"/>
      <c r="CL480" s="28"/>
      <c r="CM480" s="28"/>
      <c r="CN480" s="28"/>
      <c r="CO480" s="28"/>
      <c r="CP480" s="28"/>
      <c r="CQ480" s="28"/>
      <c r="CR480" s="28"/>
      <c r="CS480" s="28"/>
      <c r="CT480" s="28"/>
      <c r="CU480" s="28"/>
      <c r="CV480" s="28"/>
      <c r="CW480" s="28"/>
      <c r="CX480" s="28"/>
      <c r="CY480" s="28"/>
      <c r="CZ480" s="28"/>
      <c r="DA480" s="28"/>
      <c r="DB480" s="28"/>
      <c r="DC480" s="28"/>
      <c r="DD480" s="28"/>
      <c r="DE480" s="28"/>
      <c r="DF480" s="28"/>
      <c r="DG480" s="28"/>
      <c r="DH480" s="28"/>
      <c r="DI480" s="28"/>
      <c r="DJ480" s="28"/>
      <c r="DK480" s="28"/>
      <c r="DL480" s="28"/>
      <c r="DM480" s="28"/>
      <c r="DN480" s="28"/>
      <c r="DO480" s="28"/>
      <c r="DP480" s="28"/>
      <c r="DQ480" s="28"/>
      <c r="DR480" s="28"/>
      <c r="DS480" s="28"/>
      <c r="DT480" s="28"/>
      <c r="DU480" s="28"/>
      <c r="DV480" s="28"/>
      <c r="DW480" s="28"/>
      <c r="DX480" s="28"/>
      <c r="DY480" s="28"/>
      <c r="DZ480" s="28"/>
      <c r="EA480" s="28"/>
      <c r="EB480" s="28"/>
      <c r="EC480" s="28"/>
      <c r="ED480" s="28"/>
      <c r="EE480" s="28"/>
      <c r="EF480" s="28"/>
      <c r="EG480" s="28"/>
      <c r="EH480" s="28"/>
      <c r="EI480" s="28"/>
      <c r="EJ480" s="28"/>
      <c r="EK480" s="28"/>
      <c r="EL480" s="28"/>
      <c r="EM480" s="28"/>
      <c r="EN480" s="28"/>
      <c r="EO480" s="28"/>
      <c r="EP480" s="28"/>
      <c r="EQ480" s="28"/>
      <c r="ER480" s="28"/>
      <c r="ES480" s="28"/>
      <c r="ET480" s="28"/>
      <c r="EU480" s="28"/>
      <c r="EV480" s="28"/>
      <c r="EW480" s="28"/>
      <c r="EX480" s="28"/>
      <c r="EY480" s="28"/>
      <c r="EZ480" s="28"/>
      <c r="FA480" s="28"/>
      <c r="FB480" s="28"/>
      <c r="FC480" s="28"/>
      <c r="FD480" s="28"/>
      <c r="FE480" s="28"/>
      <c r="FF480" s="28"/>
      <c r="FG480" s="28"/>
      <c r="FH480" s="28"/>
      <c r="FI480" s="28"/>
      <c r="FJ480" s="28"/>
      <c r="FK480" s="28"/>
      <c r="FL480" s="28"/>
    </row>
    <row r="481" spans="1:168" s="29" customFormat="1" ht="12.75" customHeight="1" x14ac:dyDescent="0.15">
      <c r="A481" s="63"/>
      <c r="B481" s="66"/>
      <c r="C481" s="69"/>
      <c r="D481" s="54"/>
      <c r="E481" s="61"/>
      <c r="F481" s="61"/>
      <c r="G481" s="27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  <c r="BL481" s="28"/>
      <c r="BM481" s="28"/>
      <c r="BN481" s="28"/>
      <c r="BO481" s="28"/>
      <c r="BP481" s="28"/>
      <c r="BQ481" s="28"/>
      <c r="BR481" s="28"/>
      <c r="BS481" s="28"/>
      <c r="BT481" s="28"/>
      <c r="BU481" s="28"/>
      <c r="BV481" s="28"/>
      <c r="BW481" s="28"/>
      <c r="BX481" s="28"/>
      <c r="BY481" s="28"/>
      <c r="BZ481" s="28"/>
      <c r="CA481" s="28"/>
      <c r="CB481" s="28"/>
      <c r="CC481" s="28"/>
      <c r="CD481" s="28"/>
      <c r="CE481" s="28"/>
      <c r="CF481" s="28"/>
      <c r="CG481" s="28"/>
      <c r="CH481" s="28"/>
      <c r="CI481" s="28"/>
      <c r="CJ481" s="28"/>
      <c r="CK481" s="28"/>
      <c r="CL481" s="28"/>
      <c r="CM481" s="28"/>
      <c r="CN481" s="28"/>
      <c r="CO481" s="28"/>
      <c r="CP481" s="28"/>
      <c r="CQ481" s="28"/>
      <c r="CR481" s="28"/>
      <c r="CS481" s="28"/>
      <c r="CT481" s="28"/>
      <c r="CU481" s="28"/>
      <c r="CV481" s="28"/>
      <c r="CW481" s="28"/>
      <c r="CX481" s="28"/>
      <c r="CY481" s="28"/>
      <c r="CZ481" s="28"/>
      <c r="DA481" s="28"/>
      <c r="DB481" s="28"/>
      <c r="DC481" s="28"/>
      <c r="DD481" s="28"/>
      <c r="DE481" s="28"/>
      <c r="DF481" s="28"/>
      <c r="DG481" s="28"/>
      <c r="DH481" s="28"/>
      <c r="DI481" s="28"/>
      <c r="DJ481" s="28"/>
      <c r="DK481" s="28"/>
      <c r="DL481" s="28"/>
      <c r="DM481" s="28"/>
      <c r="DN481" s="28"/>
      <c r="DO481" s="28"/>
      <c r="DP481" s="28"/>
      <c r="DQ481" s="28"/>
      <c r="DR481" s="28"/>
      <c r="DS481" s="28"/>
      <c r="DT481" s="28"/>
      <c r="DU481" s="28"/>
      <c r="DV481" s="28"/>
      <c r="DW481" s="28"/>
      <c r="DX481" s="28"/>
      <c r="DY481" s="28"/>
      <c r="DZ481" s="28"/>
      <c r="EA481" s="28"/>
      <c r="EB481" s="28"/>
      <c r="EC481" s="28"/>
      <c r="ED481" s="28"/>
      <c r="EE481" s="28"/>
      <c r="EF481" s="28"/>
      <c r="EG481" s="28"/>
      <c r="EH481" s="28"/>
      <c r="EI481" s="28"/>
      <c r="EJ481" s="28"/>
      <c r="EK481" s="28"/>
      <c r="EL481" s="28"/>
      <c r="EM481" s="28"/>
      <c r="EN481" s="28"/>
      <c r="EO481" s="28"/>
      <c r="EP481" s="28"/>
      <c r="EQ481" s="28"/>
      <c r="ER481" s="28"/>
      <c r="ES481" s="28"/>
      <c r="ET481" s="28"/>
      <c r="EU481" s="28"/>
      <c r="EV481" s="28"/>
      <c r="EW481" s="28"/>
      <c r="EX481" s="28"/>
      <c r="EY481" s="28"/>
      <c r="EZ481" s="28"/>
      <c r="FA481" s="28"/>
      <c r="FB481" s="28"/>
      <c r="FC481" s="28"/>
      <c r="FD481" s="28"/>
      <c r="FE481" s="28"/>
      <c r="FF481" s="28"/>
      <c r="FG481" s="28"/>
      <c r="FH481" s="28"/>
      <c r="FI481" s="28"/>
      <c r="FJ481" s="28"/>
      <c r="FK481" s="28"/>
      <c r="FL481" s="28"/>
    </row>
    <row r="482" spans="1:168" s="29" customFormat="1" ht="12.75" customHeight="1" x14ac:dyDescent="0.15">
      <c r="A482" s="67"/>
      <c r="C482" s="71"/>
      <c r="D482" s="49"/>
      <c r="E482" s="61"/>
      <c r="F482" s="61"/>
      <c r="G482" s="27"/>
    </row>
    <row r="483" spans="1:168" s="29" customFormat="1" ht="12.75" customHeight="1" x14ac:dyDescent="0.15">
      <c r="A483" s="67"/>
      <c r="C483" s="71"/>
      <c r="D483" s="49"/>
      <c r="E483" s="61"/>
      <c r="F483" s="61"/>
      <c r="G483" s="27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  <c r="BL483" s="28"/>
      <c r="BM483" s="28"/>
      <c r="BN483" s="28"/>
      <c r="BO483" s="28"/>
      <c r="BP483" s="28"/>
      <c r="BQ483" s="28"/>
      <c r="BR483" s="28"/>
      <c r="BS483" s="28"/>
      <c r="BT483" s="28"/>
      <c r="BU483" s="28"/>
      <c r="BV483" s="28"/>
      <c r="BW483" s="28"/>
      <c r="BX483" s="28"/>
      <c r="BY483" s="28"/>
      <c r="BZ483" s="28"/>
      <c r="CA483" s="28"/>
      <c r="CB483" s="28"/>
      <c r="CC483" s="28"/>
      <c r="CD483" s="28"/>
      <c r="CE483" s="28"/>
      <c r="CF483" s="28"/>
      <c r="CG483" s="28"/>
      <c r="CH483" s="28"/>
      <c r="CI483" s="28"/>
      <c r="CJ483" s="28"/>
      <c r="CK483" s="28"/>
      <c r="CL483" s="28"/>
      <c r="CM483" s="28"/>
      <c r="CN483" s="28"/>
      <c r="CO483" s="28"/>
      <c r="CP483" s="28"/>
      <c r="CQ483" s="28"/>
      <c r="CR483" s="28"/>
      <c r="CS483" s="28"/>
      <c r="CT483" s="28"/>
      <c r="CU483" s="28"/>
      <c r="CV483" s="28"/>
      <c r="CW483" s="28"/>
      <c r="CX483" s="28"/>
      <c r="CY483" s="28"/>
      <c r="CZ483" s="28"/>
      <c r="DA483" s="28"/>
      <c r="DB483" s="28"/>
      <c r="DC483" s="28"/>
      <c r="DD483" s="28"/>
      <c r="DE483" s="28"/>
      <c r="DF483" s="28"/>
      <c r="DG483" s="28"/>
      <c r="DH483" s="28"/>
      <c r="DI483" s="28"/>
      <c r="DJ483" s="28"/>
      <c r="DK483" s="28"/>
      <c r="DL483" s="28"/>
      <c r="DM483" s="28"/>
      <c r="DN483" s="28"/>
      <c r="DO483" s="28"/>
      <c r="DP483" s="28"/>
      <c r="DQ483" s="28"/>
      <c r="DR483" s="28"/>
      <c r="DS483" s="28"/>
      <c r="DT483" s="28"/>
      <c r="DU483" s="28"/>
      <c r="DV483" s="28"/>
      <c r="DW483" s="28"/>
      <c r="DX483" s="28"/>
      <c r="DY483" s="28"/>
      <c r="DZ483" s="28"/>
      <c r="EA483" s="28"/>
      <c r="EB483" s="28"/>
      <c r="EC483" s="28"/>
      <c r="ED483" s="28"/>
      <c r="EE483" s="28"/>
      <c r="EF483" s="28"/>
      <c r="EG483" s="28"/>
      <c r="EH483" s="28"/>
      <c r="EI483" s="28"/>
      <c r="EJ483" s="28"/>
      <c r="EK483" s="28"/>
      <c r="EL483" s="28"/>
      <c r="EM483" s="28"/>
      <c r="EN483" s="28"/>
      <c r="EO483" s="28"/>
      <c r="EP483" s="28"/>
      <c r="EQ483" s="28"/>
      <c r="ER483" s="28"/>
      <c r="ES483" s="28"/>
      <c r="ET483" s="28"/>
      <c r="EU483" s="28"/>
      <c r="EV483" s="28"/>
      <c r="EW483" s="28"/>
      <c r="EX483" s="28"/>
      <c r="EY483" s="28"/>
      <c r="EZ483" s="28"/>
      <c r="FA483" s="28"/>
      <c r="FB483" s="28"/>
      <c r="FC483" s="28"/>
      <c r="FD483" s="28"/>
      <c r="FE483" s="28"/>
      <c r="FF483" s="28"/>
      <c r="FG483" s="28"/>
      <c r="FH483" s="28"/>
      <c r="FI483" s="28"/>
      <c r="FJ483" s="28"/>
      <c r="FK483" s="28"/>
      <c r="FL483" s="28"/>
    </row>
    <row r="484" spans="1:168" s="29" customFormat="1" ht="12.75" customHeight="1" x14ac:dyDescent="0.15">
      <c r="A484" s="67"/>
      <c r="C484" s="71"/>
      <c r="D484" s="49"/>
      <c r="E484" s="61"/>
      <c r="F484" s="61"/>
      <c r="G484" s="27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  <c r="BL484" s="28"/>
      <c r="BM484" s="28"/>
      <c r="BN484" s="28"/>
      <c r="BO484" s="28"/>
      <c r="BP484" s="28"/>
      <c r="BQ484" s="28"/>
      <c r="BR484" s="28"/>
      <c r="BS484" s="28"/>
      <c r="BT484" s="28"/>
      <c r="BU484" s="28"/>
      <c r="BV484" s="28"/>
      <c r="BW484" s="28"/>
      <c r="BX484" s="28"/>
      <c r="BY484" s="28"/>
      <c r="BZ484" s="28"/>
      <c r="CA484" s="28"/>
      <c r="CB484" s="28"/>
      <c r="CC484" s="28"/>
      <c r="CD484" s="28"/>
      <c r="CE484" s="28"/>
      <c r="CF484" s="28"/>
      <c r="CG484" s="28"/>
      <c r="CH484" s="28"/>
      <c r="CI484" s="28"/>
      <c r="CJ484" s="28"/>
      <c r="CK484" s="28"/>
      <c r="CL484" s="28"/>
      <c r="CM484" s="28"/>
      <c r="CN484" s="28"/>
      <c r="CO484" s="28"/>
      <c r="CP484" s="28"/>
      <c r="CQ484" s="28"/>
      <c r="CR484" s="28"/>
      <c r="CS484" s="28"/>
      <c r="CT484" s="28"/>
      <c r="CU484" s="28"/>
      <c r="CV484" s="28"/>
      <c r="CW484" s="28"/>
      <c r="CX484" s="28"/>
      <c r="CY484" s="28"/>
      <c r="CZ484" s="28"/>
      <c r="DA484" s="28"/>
      <c r="DB484" s="28"/>
      <c r="DC484" s="28"/>
      <c r="DD484" s="28"/>
      <c r="DE484" s="28"/>
      <c r="DF484" s="28"/>
      <c r="DG484" s="28"/>
      <c r="DH484" s="28"/>
      <c r="DI484" s="28"/>
      <c r="DJ484" s="28"/>
      <c r="DK484" s="28"/>
      <c r="DL484" s="28"/>
      <c r="DM484" s="28"/>
      <c r="DN484" s="28"/>
      <c r="DO484" s="28"/>
      <c r="DP484" s="28"/>
      <c r="DQ484" s="28"/>
      <c r="DR484" s="28"/>
      <c r="DS484" s="28"/>
      <c r="DT484" s="28"/>
      <c r="DU484" s="28"/>
      <c r="DV484" s="28"/>
      <c r="DW484" s="28"/>
      <c r="DX484" s="28"/>
      <c r="DY484" s="28"/>
      <c r="DZ484" s="28"/>
      <c r="EA484" s="28"/>
      <c r="EB484" s="28"/>
      <c r="EC484" s="28"/>
      <c r="ED484" s="28"/>
      <c r="EE484" s="28"/>
      <c r="EF484" s="28"/>
      <c r="EG484" s="28"/>
      <c r="EH484" s="28"/>
      <c r="EI484" s="28"/>
      <c r="EJ484" s="28"/>
      <c r="EK484" s="28"/>
      <c r="EL484" s="28"/>
      <c r="EM484" s="28"/>
      <c r="EN484" s="28"/>
      <c r="EO484" s="28"/>
      <c r="EP484" s="28"/>
      <c r="EQ484" s="28"/>
      <c r="ER484" s="28"/>
      <c r="ES484" s="28"/>
      <c r="ET484" s="28"/>
      <c r="EU484" s="28"/>
      <c r="EV484" s="28"/>
      <c r="EW484" s="28"/>
      <c r="EX484" s="28"/>
      <c r="EY484" s="28"/>
      <c r="EZ484" s="28"/>
      <c r="FA484" s="28"/>
      <c r="FB484" s="28"/>
      <c r="FC484" s="28"/>
      <c r="FD484" s="28"/>
      <c r="FE484" s="28"/>
      <c r="FF484" s="28"/>
      <c r="FG484" s="28"/>
      <c r="FH484" s="28"/>
      <c r="FI484" s="28"/>
      <c r="FJ484" s="28"/>
      <c r="FK484" s="28"/>
      <c r="FL484" s="28"/>
    </row>
    <row r="485" spans="1:168" s="29" customFormat="1" ht="12.75" customHeight="1" x14ac:dyDescent="0.15">
      <c r="A485" s="67"/>
      <c r="C485" s="71"/>
      <c r="D485" s="49"/>
      <c r="E485" s="61"/>
      <c r="F485" s="61"/>
      <c r="G485" s="27"/>
    </row>
    <row r="486" spans="1:168" s="29" customFormat="1" ht="12.75" customHeight="1" x14ac:dyDescent="0.15">
      <c r="A486" s="67"/>
      <c r="C486" s="71"/>
      <c r="D486" s="49"/>
      <c r="E486" s="67"/>
      <c r="F486" s="61"/>
      <c r="G486" s="27"/>
    </row>
    <row r="487" spans="1:168" s="29" customFormat="1" ht="12.75" customHeight="1" x14ac:dyDescent="0.15">
      <c r="A487" s="61"/>
      <c r="B487" s="72"/>
      <c r="C487" s="71"/>
      <c r="D487" s="49"/>
      <c r="E487" s="67"/>
      <c r="F487" s="61"/>
      <c r="G487" s="27"/>
    </row>
    <row r="488" spans="1:168" s="29" customFormat="1" ht="12.75" customHeight="1" x14ac:dyDescent="0.15">
      <c r="A488" s="61"/>
      <c r="B488" s="72"/>
      <c r="C488" s="71"/>
      <c r="D488" s="49"/>
      <c r="E488" s="67"/>
      <c r="F488" s="61"/>
      <c r="G488" s="27"/>
    </row>
    <row r="489" spans="1:168" s="29" customFormat="1" ht="12.75" customHeight="1" x14ac:dyDescent="0.15">
      <c r="A489" s="61"/>
      <c r="B489" s="72"/>
      <c r="C489" s="71"/>
      <c r="D489" s="49"/>
      <c r="E489" s="67"/>
      <c r="F489" s="61"/>
      <c r="G489" s="27"/>
    </row>
    <row r="490" spans="1:168" s="29" customFormat="1" ht="12.75" customHeight="1" x14ac:dyDescent="0.15">
      <c r="A490" s="61"/>
      <c r="B490" s="72"/>
      <c r="C490" s="71"/>
      <c r="D490" s="49"/>
      <c r="E490" s="67"/>
      <c r="F490" s="61"/>
      <c r="G490" s="27"/>
    </row>
    <row r="491" spans="1:168" s="29" customFormat="1" ht="12.75" customHeight="1" x14ac:dyDescent="0.15">
      <c r="A491" s="63"/>
      <c r="B491" s="28"/>
      <c r="C491" s="68"/>
      <c r="D491" s="53"/>
      <c r="E491" s="63"/>
      <c r="F491" s="63"/>
      <c r="G491" s="27"/>
    </row>
    <row r="492" spans="1:168" s="29" customFormat="1" ht="12.75" customHeight="1" x14ac:dyDescent="0.15">
      <c r="A492" s="63"/>
      <c r="B492" s="28"/>
      <c r="C492" s="28"/>
      <c r="D492" s="53"/>
      <c r="E492" s="63"/>
      <c r="F492" s="63"/>
      <c r="G492" s="27"/>
    </row>
    <row r="493" spans="1:168" s="29" customFormat="1" ht="12.75" customHeight="1" x14ac:dyDescent="0.15">
      <c r="A493" s="63"/>
      <c r="B493" s="28"/>
      <c r="C493" s="68"/>
      <c r="D493" s="53"/>
      <c r="E493" s="63"/>
      <c r="F493" s="63"/>
      <c r="G493" s="27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  <c r="BL493" s="28"/>
      <c r="BM493" s="28"/>
      <c r="BN493" s="28"/>
      <c r="BO493" s="28"/>
      <c r="BP493" s="28"/>
      <c r="BQ493" s="28"/>
      <c r="BR493" s="28"/>
      <c r="BS493" s="28"/>
      <c r="BT493" s="28"/>
      <c r="BU493" s="28"/>
      <c r="BV493" s="28"/>
      <c r="BW493" s="28"/>
      <c r="BX493" s="28"/>
      <c r="BY493" s="28"/>
      <c r="BZ493" s="28"/>
      <c r="CA493" s="28"/>
      <c r="CB493" s="28"/>
      <c r="CC493" s="28"/>
      <c r="CD493" s="28"/>
      <c r="CE493" s="28"/>
      <c r="CF493" s="28"/>
      <c r="CG493" s="28"/>
      <c r="CH493" s="28"/>
      <c r="CI493" s="28"/>
      <c r="CJ493" s="28"/>
      <c r="CK493" s="28"/>
      <c r="CL493" s="28"/>
      <c r="CM493" s="28"/>
      <c r="CN493" s="28"/>
      <c r="CO493" s="28"/>
      <c r="CP493" s="28"/>
      <c r="CQ493" s="28"/>
      <c r="CR493" s="28"/>
      <c r="CS493" s="28"/>
      <c r="CT493" s="28"/>
      <c r="CU493" s="28"/>
      <c r="CV493" s="28"/>
      <c r="CW493" s="28"/>
      <c r="CX493" s="28"/>
      <c r="CY493" s="28"/>
      <c r="CZ493" s="28"/>
      <c r="DA493" s="28"/>
      <c r="DB493" s="28"/>
      <c r="DC493" s="28"/>
      <c r="DD493" s="28"/>
      <c r="DE493" s="28"/>
      <c r="DF493" s="28"/>
      <c r="DG493" s="28"/>
      <c r="DH493" s="28"/>
      <c r="DI493" s="28"/>
      <c r="DJ493" s="28"/>
      <c r="DK493" s="28"/>
      <c r="DL493" s="28"/>
      <c r="DM493" s="28"/>
      <c r="DN493" s="28"/>
      <c r="DO493" s="28"/>
      <c r="DP493" s="28"/>
      <c r="DQ493" s="28"/>
      <c r="DR493" s="28"/>
      <c r="DS493" s="28"/>
      <c r="DT493" s="28"/>
      <c r="DU493" s="28"/>
      <c r="DV493" s="28"/>
      <c r="DW493" s="28"/>
      <c r="DX493" s="28"/>
      <c r="DY493" s="28"/>
      <c r="DZ493" s="28"/>
      <c r="EA493" s="28"/>
      <c r="EB493" s="28"/>
      <c r="EC493" s="28"/>
      <c r="ED493" s="28"/>
      <c r="EE493" s="28"/>
      <c r="EF493" s="28"/>
      <c r="EG493" s="28"/>
      <c r="EH493" s="28"/>
      <c r="EI493" s="28"/>
      <c r="EJ493" s="28"/>
      <c r="EK493" s="28"/>
      <c r="EL493" s="28"/>
      <c r="EM493" s="28"/>
      <c r="EN493" s="28"/>
      <c r="EO493" s="28"/>
      <c r="EP493" s="28"/>
      <c r="EQ493" s="28"/>
      <c r="ER493" s="28"/>
      <c r="ES493" s="28"/>
      <c r="ET493" s="28"/>
      <c r="EU493" s="28"/>
      <c r="EV493" s="28"/>
      <c r="EW493" s="28"/>
      <c r="EX493" s="28"/>
      <c r="EY493" s="28"/>
      <c r="EZ493" s="28"/>
      <c r="FA493" s="28"/>
      <c r="FB493" s="28"/>
      <c r="FC493" s="28"/>
      <c r="FD493" s="28"/>
      <c r="FE493" s="28"/>
      <c r="FF493" s="28"/>
      <c r="FG493" s="28"/>
      <c r="FH493" s="28"/>
      <c r="FI493" s="28"/>
      <c r="FJ493" s="28"/>
      <c r="FK493" s="28"/>
      <c r="FL493" s="28"/>
    </row>
    <row r="494" spans="1:168" s="29" customFormat="1" ht="12.75" customHeight="1" x14ac:dyDescent="0.15">
      <c r="A494" s="63"/>
      <c r="B494" s="28"/>
      <c r="C494" s="68"/>
      <c r="D494" s="53"/>
      <c r="E494" s="63"/>
      <c r="F494" s="63"/>
      <c r="G494" s="27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  <c r="BL494" s="28"/>
      <c r="BM494" s="28"/>
      <c r="BN494" s="28"/>
      <c r="BO494" s="28"/>
      <c r="BP494" s="28"/>
      <c r="BQ494" s="28"/>
      <c r="BR494" s="28"/>
      <c r="BS494" s="28"/>
      <c r="BT494" s="28"/>
      <c r="BU494" s="28"/>
      <c r="BV494" s="28"/>
      <c r="BW494" s="28"/>
      <c r="BX494" s="28"/>
      <c r="BY494" s="28"/>
      <c r="BZ494" s="28"/>
      <c r="CA494" s="28"/>
      <c r="CB494" s="28"/>
      <c r="CC494" s="28"/>
      <c r="CD494" s="28"/>
      <c r="CE494" s="28"/>
      <c r="CF494" s="28"/>
      <c r="CG494" s="28"/>
      <c r="CH494" s="28"/>
      <c r="CI494" s="28"/>
      <c r="CJ494" s="28"/>
      <c r="CK494" s="28"/>
      <c r="CL494" s="28"/>
      <c r="CM494" s="28"/>
      <c r="CN494" s="28"/>
      <c r="CO494" s="28"/>
      <c r="CP494" s="28"/>
      <c r="CQ494" s="28"/>
      <c r="CR494" s="28"/>
      <c r="CS494" s="28"/>
      <c r="CT494" s="28"/>
      <c r="CU494" s="28"/>
      <c r="CV494" s="28"/>
      <c r="CW494" s="28"/>
      <c r="CX494" s="28"/>
      <c r="CY494" s="28"/>
      <c r="CZ494" s="28"/>
      <c r="DA494" s="28"/>
      <c r="DB494" s="28"/>
      <c r="DC494" s="28"/>
      <c r="DD494" s="28"/>
      <c r="DE494" s="28"/>
      <c r="DF494" s="28"/>
      <c r="DG494" s="28"/>
      <c r="DH494" s="28"/>
      <c r="DI494" s="28"/>
      <c r="DJ494" s="28"/>
      <c r="DK494" s="28"/>
      <c r="DL494" s="28"/>
      <c r="DM494" s="28"/>
      <c r="DN494" s="28"/>
      <c r="DO494" s="28"/>
      <c r="DP494" s="28"/>
      <c r="DQ494" s="28"/>
      <c r="DR494" s="28"/>
      <c r="DS494" s="28"/>
      <c r="DT494" s="28"/>
      <c r="DU494" s="28"/>
      <c r="DV494" s="28"/>
      <c r="DW494" s="28"/>
      <c r="DX494" s="28"/>
      <c r="DY494" s="28"/>
      <c r="DZ494" s="28"/>
      <c r="EA494" s="28"/>
      <c r="EB494" s="28"/>
      <c r="EC494" s="28"/>
      <c r="ED494" s="28"/>
      <c r="EE494" s="28"/>
      <c r="EF494" s="28"/>
      <c r="EG494" s="28"/>
      <c r="EH494" s="28"/>
      <c r="EI494" s="28"/>
      <c r="EJ494" s="28"/>
      <c r="EK494" s="28"/>
      <c r="EL494" s="28"/>
      <c r="EM494" s="28"/>
      <c r="EN494" s="28"/>
      <c r="EO494" s="28"/>
      <c r="EP494" s="28"/>
      <c r="EQ494" s="28"/>
      <c r="ER494" s="28"/>
      <c r="ES494" s="28"/>
      <c r="ET494" s="28"/>
      <c r="EU494" s="28"/>
      <c r="EV494" s="28"/>
      <c r="EW494" s="28"/>
      <c r="EX494" s="28"/>
      <c r="EY494" s="28"/>
      <c r="EZ494" s="28"/>
      <c r="FA494" s="28"/>
      <c r="FB494" s="28"/>
      <c r="FC494" s="28"/>
      <c r="FD494" s="28"/>
      <c r="FE494" s="28"/>
      <c r="FF494" s="28"/>
      <c r="FG494" s="28"/>
      <c r="FH494" s="28"/>
      <c r="FI494" s="28"/>
      <c r="FJ494" s="28"/>
      <c r="FK494" s="28"/>
      <c r="FL494" s="28"/>
    </row>
    <row r="495" spans="1:168" s="29" customFormat="1" ht="12.75" customHeight="1" x14ac:dyDescent="0.15">
      <c r="A495" s="63"/>
      <c r="B495" s="28"/>
      <c r="C495" s="68"/>
      <c r="D495" s="53"/>
      <c r="E495" s="63"/>
      <c r="F495" s="63"/>
      <c r="G495" s="27"/>
    </row>
    <row r="496" spans="1:168" s="29" customFormat="1" ht="12.75" customHeight="1" x14ac:dyDescent="0.15">
      <c r="A496" s="63"/>
      <c r="B496" s="28"/>
      <c r="C496" s="28"/>
      <c r="D496" s="53"/>
      <c r="E496" s="63"/>
      <c r="F496" s="63"/>
      <c r="G496" s="27"/>
    </row>
    <row r="497" spans="1:168" s="29" customFormat="1" ht="12.75" customHeight="1" x14ac:dyDescent="0.15">
      <c r="A497" s="63"/>
      <c r="B497" s="28"/>
      <c r="C497" s="68"/>
      <c r="D497" s="53"/>
      <c r="E497" s="63"/>
      <c r="F497" s="63"/>
      <c r="G497" s="27"/>
    </row>
    <row r="498" spans="1:168" s="29" customFormat="1" ht="12.75" customHeight="1" x14ac:dyDescent="0.15">
      <c r="A498" s="63"/>
      <c r="B498" s="28"/>
      <c r="C498" s="68"/>
      <c r="D498" s="53"/>
      <c r="E498" s="61"/>
      <c r="F498" s="61"/>
      <c r="G498" s="27"/>
    </row>
    <row r="499" spans="1:168" s="29" customFormat="1" ht="12.75" customHeight="1" x14ac:dyDescent="0.15">
      <c r="A499" s="73"/>
      <c r="D499" s="49"/>
      <c r="E499" s="61"/>
      <c r="F499" s="61"/>
      <c r="G499" s="27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  <c r="BL499" s="28"/>
      <c r="BM499" s="28"/>
      <c r="BN499" s="28"/>
      <c r="BO499" s="28"/>
      <c r="BP499" s="28"/>
      <c r="BQ499" s="28"/>
      <c r="BR499" s="28"/>
      <c r="BS499" s="28"/>
      <c r="BT499" s="28"/>
      <c r="BU499" s="28"/>
      <c r="BV499" s="28"/>
      <c r="BW499" s="28"/>
      <c r="BX499" s="28"/>
      <c r="BY499" s="28"/>
      <c r="BZ499" s="28"/>
      <c r="CA499" s="28"/>
      <c r="CB499" s="28"/>
      <c r="CC499" s="28"/>
      <c r="CD499" s="28"/>
      <c r="CE499" s="28"/>
      <c r="CF499" s="28"/>
      <c r="CG499" s="28"/>
      <c r="CH499" s="28"/>
      <c r="CI499" s="28"/>
      <c r="CJ499" s="28"/>
      <c r="CK499" s="28"/>
      <c r="CL499" s="28"/>
      <c r="CM499" s="28"/>
      <c r="CN499" s="28"/>
      <c r="CO499" s="28"/>
      <c r="CP499" s="28"/>
      <c r="CQ499" s="28"/>
      <c r="CR499" s="28"/>
      <c r="CS499" s="28"/>
      <c r="CT499" s="28"/>
      <c r="CU499" s="28"/>
      <c r="CV499" s="28"/>
      <c r="CW499" s="28"/>
      <c r="CX499" s="28"/>
      <c r="CY499" s="28"/>
      <c r="CZ499" s="28"/>
      <c r="DA499" s="28"/>
      <c r="DB499" s="28"/>
      <c r="DC499" s="28"/>
      <c r="DD499" s="28"/>
      <c r="DE499" s="28"/>
      <c r="DF499" s="28"/>
      <c r="DG499" s="28"/>
      <c r="DH499" s="28"/>
      <c r="DI499" s="28"/>
      <c r="DJ499" s="28"/>
      <c r="DK499" s="28"/>
      <c r="DL499" s="28"/>
      <c r="DM499" s="28"/>
      <c r="DN499" s="28"/>
      <c r="DO499" s="28"/>
      <c r="DP499" s="28"/>
      <c r="DQ499" s="28"/>
      <c r="DR499" s="28"/>
      <c r="DS499" s="28"/>
      <c r="DT499" s="28"/>
      <c r="DU499" s="28"/>
      <c r="DV499" s="28"/>
      <c r="DW499" s="28"/>
      <c r="DX499" s="28"/>
      <c r="DY499" s="28"/>
      <c r="DZ499" s="28"/>
      <c r="EA499" s="28"/>
      <c r="EB499" s="28"/>
      <c r="EC499" s="28"/>
      <c r="ED499" s="28"/>
      <c r="EE499" s="28"/>
      <c r="EF499" s="28"/>
      <c r="EG499" s="28"/>
      <c r="EH499" s="28"/>
      <c r="EI499" s="28"/>
      <c r="EJ499" s="28"/>
      <c r="EK499" s="28"/>
      <c r="EL499" s="28"/>
      <c r="EM499" s="28"/>
      <c r="EN499" s="28"/>
      <c r="EO499" s="28"/>
      <c r="EP499" s="28"/>
      <c r="EQ499" s="28"/>
      <c r="ER499" s="28"/>
      <c r="ES499" s="28"/>
      <c r="ET499" s="28"/>
      <c r="EU499" s="28"/>
      <c r="EV499" s="28"/>
      <c r="EW499" s="28"/>
      <c r="EX499" s="28"/>
      <c r="EY499" s="28"/>
      <c r="EZ499" s="28"/>
      <c r="FA499" s="28"/>
      <c r="FB499" s="28"/>
      <c r="FC499" s="28"/>
      <c r="FD499" s="28"/>
      <c r="FE499" s="28"/>
      <c r="FF499" s="28"/>
      <c r="FG499" s="28"/>
      <c r="FH499" s="28"/>
      <c r="FI499" s="28"/>
      <c r="FJ499" s="28"/>
      <c r="FK499" s="28"/>
      <c r="FL499" s="28"/>
    </row>
    <row r="500" spans="1:168" s="29" customFormat="1" ht="12.75" customHeight="1" x14ac:dyDescent="0.15">
      <c r="A500" s="73"/>
      <c r="D500" s="49"/>
      <c r="E500" s="61"/>
      <c r="F500" s="61"/>
      <c r="G500" s="27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  <c r="BN500" s="28"/>
      <c r="BO500" s="28"/>
      <c r="BP500" s="28"/>
      <c r="BQ500" s="28"/>
      <c r="BR500" s="28"/>
      <c r="BS500" s="28"/>
      <c r="BT500" s="28"/>
      <c r="BU500" s="28"/>
      <c r="BV500" s="28"/>
      <c r="BW500" s="28"/>
      <c r="BX500" s="28"/>
      <c r="BY500" s="28"/>
      <c r="BZ500" s="28"/>
      <c r="CA500" s="28"/>
      <c r="CB500" s="28"/>
      <c r="CC500" s="28"/>
      <c r="CD500" s="28"/>
      <c r="CE500" s="28"/>
      <c r="CF500" s="28"/>
      <c r="CG500" s="28"/>
      <c r="CH500" s="28"/>
      <c r="CI500" s="28"/>
      <c r="CJ500" s="28"/>
      <c r="CK500" s="28"/>
      <c r="CL500" s="28"/>
      <c r="CM500" s="28"/>
      <c r="CN500" s="28"/>
      <c r="CO500" s="28"/>
      <c r="CP500" s="28"/>
      <c r="CQ500" s="28"/>
      <c r="CR500" s="28"/>
      <c r="CS500" s="28"/>
      <c r="CT500" s="28"/>
      <c r="CU500" s="28"/>
      <c r="CV500" s="28"/>
      <c r="CW500" s="28"/>
      <c r="CX500" s="28"/>
      <c r="CY500" s="28"/>
      <c r="CZ500" s="28"/>
      <c r="DA500" s="28"/>
      <c r="DB500" s="28"/>
      <c r="DC500" s="28"/>
      <c r="DD500" s="28"/>
      <c r="DE500" s="28"/>
      <c r="DF500" s="28"/>
      <c r="DG500" s="28"/>
      <c r="DH500" s="28"/>
      <c r="DI500" s="28"/>
      <c r="DJ500" s="28"/>
      <c r="DK500" s="28"/>
      <c r="DL500" s="28"/>
      <c r="DM500" s="28"/>
      <c r="DN500" s="28"/>
      <c r="DO500" s="28"/>
      <c r="DP500" s="28"/>
      <c r="DQ500" s="28"/>
      <c r="DR500" s="28"/>
      <c r="DS500" s="28"/>
      <c r="DT500" s="28"/>
      <c r="DU500" s="28"/>
      <c r="DV500" s="28"/>
      <c r="DW500" s="28"/>
      <c r="DX500" s="28"/>
      <c r="DY500" s="28"/>
      <c r="DZ500" s="28"/>
      <c r="EA500" s="28"/>
      <c r="EB500" s="28"/>
      <c r="EC500" s="28"/>
      <c r="ED500" s="28"/>
      <c r="EE500" s="28"/>
      <c r="EF500" s="28"/>
      <c r="EG500" s="28"/>
      <c r="EH500" s="28"/>
      <c r="EI500" s="28"/>
      <c r="EJ500" s="28"/>
      <c r="EK500" s="28"/>
      <c r="EL500" s="28"/>
      <c r="EM500" s="28"/>
      <c r="EN500" s="28"/>
      <c r="EO500" s="28"/>
      <c r="EP500" s="28"/>
      <c r="EQ500" s="28"/>
      <c r="ER500" s="28"/>
      <c r="ES500" s="28"/>
      <c r="ET500" s="28"/>
      <c r="EU500" s="28"/>
      <c r="EV500" s="28"/>
      <c r="EW500" s="28"/>
      <c r="EX500" s="28"/>
      <c r="EY500" s="28"/>
      <c r="EZ500" s="28"/>
      <c r="FA500" s="28"/>
      <c r="FB500" s="28"/>
      <c r="FC500" s="28"/>
      <c r="FD500" s="28"/>
      <c r="FE500" s="28"/>
      <c r="FF500" s="28"/>
      <c r="FG500" s="28"/>
      <c r="FH500" s="28"/>
      <c r="FI500" s="28"/>
      <c r="FJ500" s="28"/>
      <c r="FK500" s="28"/>
      <c r="FL500" s="28"/>
    </row>
    <row r="501" spans="1:168" s="29" customFormat="1" ht="12.75" customHeight="1" x14ac:dyDescent="0.15">
      <c r="A501" s="73"/>
      <c r="D501" s="49"/>
      <c r="E501" s="61"/>
      <c r="F501" s="61"/>
      <c r="G501" s="27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  <c r="BN501" s="28"/>
      <c r="BO501" s="28"/>
      <c r="BP501" s="28"/>
      <c r="BQ501" s="28"/>
      <c r="BR501" s="28"/>
      <c r="BS501" s="28"/>
      <c r="BT501" s="28"/>
      <c r="BU501" s="28"/>
      <c r="BV501" s="28"/>
      <c r="BW501" s="28"/>
      <c r="BX501" s="28"/>
      <c r="BY501" s="28"/>
      <c r="BZ501" s="28"/>
      <c r="CA501" s="28"/>
      <c r="CB501" s="28"/>
      <c r="CC501" s="28"/>
      <c r="CD501" s="28"/>
      <c r="CE501" s="28"/>
      <c r="CF501" s="28"/>
      <c r="CG501" s="28"/>
      <c r="CH501" s="28"/>
      <c r="CI501" s="28"/>
      <c r="CJ501" s="28"/>
      <c r="CK501" s="28"/>
      <c r="CL501" s="28"/>
      <c r="CM501" s="28"/>
      <c r="CN501" s="28"/>
      <c r="CO501" s="28"/>
      <c r="CP501" s="28"/>
      <c r="CQ501" s="28"/>
      <c r="CR501" s="28"/>
      <c r="CS501" s="28"/>
      <c r="CT501" s="28"/>
      <c r="CU501" s="28"/>
      <c r="CV501" s="28"/>
      <c r="CW501" s="28"/>
      <c r="CX501" s="28"/>
      <c r="CY501" s="28"/>
      <c r="CZ501" s="28"/>
      <c r="DA501" s="28"/>
      <c r="DB501" s="28"/>
      <c r="DC501" s="28"/>
      <c r="DD501" s="28"/>
      <c r="DE501" s="28"/>
      <c r="DF501" s="28"/>
      <c r="DG501" s="28"/>
      <c r="DH501" s="28"/>
      <c r="DI501" s="28"/>
      <c r="DJ501" s="28"/>
      <c r="DK501" s="28"/>
      <c r="DL501" s="28"/>
      <c r="DM501" s="28"/>
      <c r="DN501" s="28"/>
      <c r="DO501" s="28"/>
      <c r="DP501" s="28"/>
      <c r="DQ501" s="28"/>
      <c r="DR501" s="28"/>
      <c r="DS501" s="28"/>
      <c r="DT501" s="28"/>
      <c r="DU501" s="28"/>
      <c r="DV501" s="28"/>
      <c r="DW501" s="28"/>
      <c r="DX501" s="28"/>
      <c r="DY501" s="28"/>
      <c r="DZ501" s="28"/>
      <c r="EA501" s="28"/>
      <c r="EB501" s="28"/>
      <c r="EC501" s="28"/>
      <c r="ED501" s="28"/>
      <c r="EE501" s="28"/>
      <c r="EF501" s="28"/>
      <c r="EG501" s="28"/>
      <c r="EH501" s="28"/>
      <c r="EI501" s="28"/>
      <c r="EJ501" s="28"/>
      <c r="EK501" s="28"/>
      <c r="EL501" s="28"/>
      <c r="EM501" s="28"/>
      <c r="EN501" s="28"/>
      <c r="EO501" s="28"/>
      <c r="EP501" s="28"/>
      <c r="EQ501" s="28"/>
      <c r="ER501" s="28"/>
      <c r="ES501" s="28"/>
      <c r="ET501" s="28"/>
      <c r="EU501" s="28"/>
      <c r="EV501" s="28"/>
      <c r="EW501" s="28"/>
      <c r="EX501" s="28"/>
      <c r="EY501" s="28"/>
      <c r="EZ501" s="28"/>
      <c r="FA501" s="28"/>
      <c r="FB501" s="28"/>
      <c r="FC501" s="28"/>
      <c r="FD501" s="28"/>
      <c r="FE501" s="28"/>
      <c r="FF501" s="28"/>
      <c r="FG501" s="28"/>
      <c r="FH501" s="28"/>
      <c r="FI501" s="28"/>
      <c r="FJ501" s="28"/>
      <c r="FK501" s="28"/>
      <c r="FL501" s="28"/>
    </row>
    <row r="502" spans="1:168" s="29" customFormat="1" ht="12.75" customHeight="1" x14ac:dyDescent="0.15">
      <c r="A502" s="73"/>
      <c r="D502" s="49"/>
      <c r="E502" s="61"/>
      <c r="F502" s="61"/>
      <c r="G502" s="27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  <c r="BN502" s="28"/>
      <c r="BO502" s="28"/>
      <c r="BP502" s="28"/>
      <c r="BQ502" s="28"/>
      <c r="BR502" s="28"/>
      <c r="BS502" s="28"/>
      <c r="BT502" s="28"/>
      <c r="BU502" s="28"/>
      <c r="BV502" s="28"/>
      <c r="BW502" s="28"/>
      <c r="BX502" s="28"/>
      <c r="BY502" s="28"/>
      <c r="BZ502" s="28"/>
      <c r="CA502" s="28"/>
      <c r="CB502" s="28"/>
      <c r="CC502" s="28"/>
      <c r="CD502" s="28"/>
      <c r="CE502" s="28"/>
      <c r="CF502" s="28"/>
      <c r="CG502" s="28"/>
      <c r="CH502" s="28"/>
      <c r="CI502" s="28"/>
      <c r="CJ502" s="28"/>
      <c r="CK502" s="28"/>
      <c r="CL502" s="28"/>
      <c r="CM502" s="28"/>
      <c r="CN502" s="28"/>
      <c r="CO502" s="28"/>
      <c r="CP502" s="28"/>
      <c r="CQ502" s="28"/>
      <c r="CR502" s="28"/>
      <c r="CS502" s="28"/>
      <c r="CT502" s="28"/>
      <c r="CU502" s="28"/>
      <c r="CV502" s="28"/>
      <c r="CW502" s="28"/>
      <c r="CX502" s="28"/>
      <c r="CY502" s="28"/>
      <c r="CZ502" s="28"/>
      <c r="DA502" s="28"/>
      <c r="DB502" s="28"/>
      <c r="DC502" s="28"/>
      <c r="DD502" s="28"/>
      <c r="DE502" s="28"/>
      <c r="DF502" s="28"/>
      <c r="DG502" s="28"/>
      <c r="DH502" s="28"/>
      <c r="DI502" s="28"/>
      <c r="DJ502" s="28"/>
      <c r="DK502" s="28"/>
      <c r="DL502" s="28"/>
      <c r="DM502" s="28"/>
      <c r="DN502" s="28"/>
      <c r="DO502" s="28"/>
      <c r="DP502" s="28"/>
      <c r="DQ502" s="28"/>
      <c r="DR502" s="28"/>
      <c r="DS502" s="28"/>
      <c r="DT502" s="28"/>
      <c r="DU502" s="28"/>
      <c r="DV502" s="28"/>
      <c r="DW502" s="28"/>
      <c r="DX502" s="28"/>
      <c r="DY502" s="28"/>
      <c r="DZ502" s="28"/>
      <c r="EA502" s="28"/>
      <c r="EB502" s="28"/>
      <c r="EC502" s="28"/>
      <c r="ED502" s="28"/>
      <c r="EE502" s="28"/>
      <c r="EF502" s="28"/>
      <c r="EG502" s="28"/>
      <c r="EH502" s="28"/>
      <c r="EI502" s="28"/>
      <c r="EJ502" s="28"/>
      <c r="EK502" s="28"/>
      <c r="EL502" s="28"/>
      <c r="EM502" s="28"/>
      <c r="EN502" s="28"/>
      <c r="EO502" s="28"/>
      <c r="EP502" s="28"/>
      <c r="EQ502" s="28"/>
      <c r="ER502" s="28"/>
      <c r="ES502" s="28"/>
      <c r="ET502" s="28"/>
      <c r="EU502" s="28"/>
      <c r="EV502" s="28"/>
      <c r="EW502" s="28"/>
      <c r="EX502" s="28"/>
      <c r="EY502" s="28"/>
      <c r="EZ502" s="28"/>
      <c r="FA502" s="28"/>
      <c r="FB502" s="28"/>
      <c r="FC502" s="28"/>
      <c r="FD502" s="28"/>
      <c r="FE502" s="28"/>
      <c r="FF502" s="28"/>
      <c r="FG502" s="28"/>
      <c r="FH502" s="28"/>
      <c r="FI502" s="28"/>
      <c r="FJ502" s="28"/>
      <c r="FK502" s="28"/>
      <c r="FL502" s="28"/>
    </row>
    <row r="503" spans="1:168" s="29" customFormat="1" ht="12.75" customHeight="1" x14ac:dyDescent="0.15">
      <c r="A503" s="73"/>
      <c r="D503" s="49"/>
      <c r="E503" s="61"/>
      <c r="F503" s="61"/>
      <c r="G503" s="27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  <c r="BL503" s="28"/>
      <c r="BM503" s="28"/>
      <c r="BN503" s="28"/>
      <c r="BO503" s="28"/>
      <c r="BP503" s="28"/>
      <c r="BQ503" s="28"/>
      <c r="BR503" s="28"/>
      <c r="BS503" s="28"/>
      <c r="BT503" s="28"/>
      <c r="BU503" s="28"/>
      <c r="BV503" s="28"/>
      <c r="BW503" s="28"/>
      <c r="BX503" s="28"/>
      <c r="BY503" s="28"/>
      <c r="BZ503" s="28"/>
      <c r="CA503" s="28"/>
      <c r="CB503" s="28"/>
      <c r="CC503" s="28"/>
      <c r="CD503" s="28"/>
      <c r="CE503" s="28"/>
      <c r="CF503" s="28"/>
      <c r="CG503" s="28"/>
      <c r="CH503" s="28"/>
      <c r="CI503" s="28"/>
      <c r="CJ503" s="28"/>
      <c r="CK503" s="28"/>
      <c r="CL503" s="28"/>
      <c r="CM503" s="28"/>
      <c r="CN503" s="28"/>
      <c r="CO503" s="28"/>
      <c r="CP503" s="28"/>
      <c r="CQ503" s="28"/>
      <c r="CR503" s="28"/>
      <c r="CS503" s="28"/>
      <c r="CT503" s="28"/>
      <c r="CU503" s="28"/>
      <c r="CV503" s="28"/>
      <c r="CW503" s="28"/>
      <c r="CX503" s="28"/>
      <c r="CY503" s="28"/>
      <c r="CZ503" s="28"/>
      <c r="DA503" s="28"/>
      <c r="DB503" s="28"/>
      <c r="DC503" s="28"/>
      <c r="DD503" s="28"/>
      <c r="DE503" s="28"/>
      <c r="DF503" s="28"/>
      <c r="DG503" s="28"/>
      <c r="DH503" s="28"/>
      <c r="DI503" s="28"/>
      <c r="DJ503" s="28"/>
      <c r="DK503" s="28"/>
      <c r="DL503" s="28"/>
      <c r="DM503" s="28"/>
      <c r="DN503" s="28"/>
      <c r="DO503" s="28"/>
      <c r="DP503" s="28"/>
      <c r="DQ503" s="28"/>
      <c r="DR503" s="28"/>
      <c r="DS503" s="28"/>
      <c r="DT503" s="28"/>
      <c r="DU503" s="28"/>
      <c r="DV503" s="28"/>
      <c r="DW503" s="28"/>
      <c r="DX503" s="28"/>
      <c r="DY503" s="28"/>
      <c r="DZ503" s="28"/>
      <c r="EA503" s="28"/>
      <c r="EB503" s="28"/>
      <c r="EC503" s="28"/>
      <c r="ED503" s="28"/>
      <c r="EE503" s="28"/>
      <c r="EF503" s="28"/>
      <c r="EG503" s="28"/>
      <c r="EH503" s="28"/>
      <c r="EI503" s="28"/>
      <c r="EJ503" s="28"/>
      <c r="EK503" s="28"/>
      <c r="EL503" s="28"/>
      <c r="EM503" s="28"/>
      <c r="EN503" s="28"/>
      <c r="EO503" s="28"/>
      <c r="EP503" s="28"/>
      <c r="EQ503" s="28"/>
      <c r="ER503" s="28"/>
      <c r="ES503" s="28"/>
      <c r="ET503" s="28"/>
      <c r="EU503" s="28"/>
      <c r="EV503" s="28"/>
      <c r="EW503" s="28"/>
      <c r="EX503" s="28"/>
      <c r="EY503" s="28"/>
      <c r="EZ503" s="28"/>
      <c r="FA503" s="28"/>
      <c r="FB503" s="28"/>
      <c r="FC503" s="28"/>
      <c r="FD503" s="28"/>
      <c r="FE503" s="28"/>
      <c r="FF503" s="28"/>
      <c r="FG503" s="28"/>
      <c r="FH503" s="28"/>
      <c r="FI503" s="28"/>
      <c r="FJ503" s="28"/>
      <c r="FK503" s="28"/>
      <c r="FL503" s="28"/>
    </row>
    <row r="504" spans="1:168" s="29" customFormat="1" ht="12.75" customHeight="1" x14ac:dyDescent="0.15">
      <c r="A504" s="73"/>
      <c r="D504" s="49"/>
      <c r="E504" s="67"/>
      <c r="F504" s="61"/>
      <c r="G504" s="27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  <c r="BL504" s="28"/>
      <c r="BM504" s="28"/>
      <c r="BN504" s="28"/>
      <c r="BO504" s="28"/>
      <c r="BP504" s="28"/>
      <c r="BQ504" s="28"/>
      <c r="BR504" s="28"/>
      <c r="BS504" s="28"/>
      <c r="BT504" s="28"/>
      <c r="BU504" s="28"/>
      <c r="BV504" s="28"/>
      <c r="BW504" s="28"/>
      <c r="BX504" s="28"/>
      <c r="BY504" s="28"/>
      <c r="BZ504" s="28"/>
      <c r="CA504" s="28"/>
      <c r="CB504" s="28"/>
      <c r="CC504" s="28"/>
      <c r="CD504" s="28"/>
      <c r="CE504" s="28"/>
      <c r="CF504" s="28"/>
      <c r="CG504" s="28"/>
      <c r="CH504" s="28"/>
      <c r="CI504" s="28"/>
      <c r="CJ504" s="28"/>
      <c r="CK504" s="28"/>
      <c r="CL504" s="28"/>
      <c r="CM504" s="28"/>
      <c r="CN504" s="28"/>
      <c r="CO504" s="28"/>
      <c r="CP504" s="28"/>
      <c r="CQ504" s="28"/>
      <c r="CR504" s="28"/>
      <c r="CS504" s="28"/>
      <c r="CT504" s="28"/>
      <c r="CU504" s="28"/>
      <c r="CV504" s="28"/>
      <c r="CW504" s="28"/>
      <c r="CX504" s="28"/>
      <c r="CY504" s="28"/>
      <c r="CZ504" s="28"/>
      <c r="DA504" s="28"/>
      <c r="DB504" s="28"/>
      <c r="DC504" s="28"/>
      <c r="DD504" s="28"/>
      <c r="DE504" s="28"/>
      <c r="DF504" s="28"/>
      <c r="DG504" s="28"/>
      <c r="DH504" s="28"/>
      <c r="DI504" s="28"/>
      <c r="DJ504" s="28"/>
      <c r="DK504" s="28"/>
      <c r="DL504" s="28"/>
      <c r="DM504" s="28"/>
      <c r="DN504" s="28"/>
      <c r="DO504" s="28"/>
      <c r="DP504" s="28"/>
      <c r="DQ504" s="28"/>
      <c r="DR504" s="28"/>
      <c r="DS504" s="28"/>
      <c r="DT504" s="28"/>
      <c r="DU504" s="28"/>
      <c r="DV504" s="28"/>
      <c r="DW504" s="28"/>
      <c r="DX504" s="28"/>
      <c r="DY504" s="28"/>
      <c r="DZ504" s="28"/>
      <c r="EA504" s="28"/>
      <c r="EB504" s="28"/>
      <c r="EC504" s="28"/>
      <c r="ED504" s="28"/>
      <c r="EE504" s="28"/>
      <c r="EF504" s="28"/>
      <c r="EG504" s="28"/>
      <c r="EH504" s="28"/>
      <c r="EI504" s="28"/>
      <c r="EJ504" s="28"/>
      <c r="EK504" s="28"/>
      <c r="EL504" s="28"/>
      <c r="EM504" s="28"/>
      <c r="EN504" s="28"/>
      <c r="EO504" s="28"/>
      <c r="EP504" s="28"/>
      <c r="EQ504" s="28"/>
      <c r="ER504" s="28"/>
      <c r="ES504" s="28"/>
      <c r="ET504" s="28"/>
      <c r="EU504" s="28"/>
      <c r="EV504" s="28"/>
      <c r="EW504" s="28"/>
      <c r="EX504" s="28"/>
      <c r="EY504" s="28"/>
      <c r="EZ504" s="28"/>
      <c r="FA504" s="28"/>
      <c r="FB504" s="28"/>
      <c r="FC504" s="28"/>
      <c r="FD504" s="28"/>
      <c r="FE504" s="28"/>
      <c r="FF504" s="28"/>
      <c r="FG504" s="28"/>
      <c r="FH504" s="28"/>
      <c r="FI504" s="28"/>
      <c r="FJ504" s="28"/>
      <c r="FK504" s="28"/>
      <c r="FL504" s="28"/>
    </row>
    <row r="505" spans="1:168" s="29" customFormat="1" ht="12.75" customHeight="1" x14ac:dyDescent="0.15">
      <c r="A505" s="73"/>
      <c r="D505" s="49"/>
      <c r="E505" s="67"/>
      <c r="F505" s="61"/>
      <c r="G505" s="27"/>
    </row>
    <row r="506" spans="1:168" s="29" customFormat="1" ht="12.75" customHeight="1" x14ac:dyDescent="0.15">
      <c r="A506" s="73"/>
      <c r="D506" s="49"/>
      <c r="E506" s="67"/>
      <c r="F506" s="61"/>
      <c r="G506" s="27"/>
    </row>
    <row r="507" spans="1:168" s="29" customFormat="1" ht="12.75" customHeight="1" x14ac:dyDescent="0.15">
      <c r="A507" s="73"/>
      <c r="D507" s="49"/>
      <c r="E507" s="67"/>
      <c r="F507" s="61"/>
      <c r="G507" s="27"/>
    </row>
    <row r="508" spans="1:168" s="29" customFormat="1" ht="12.75" customHeight="1" x14ac:dyDescent="0.15">
      <c r="A508" s="73"/>
      <c r="D508" s="49"/>
      <c r="E508" s="67"/>
      <c r="F508" s="61"/>
      <c r="G508" s="27"/>
    </row>
    <row r="509" spans="1:168" s="29" customFormat="1" ht="12.75" customHeight="1" x14ac:dyDescent="0.15">
      <c r="A509" s="65"/>
      <c r="B509" s="66"/>
      <c r="C509" s="68"/>
      <c r="D509" s="54"/>
      <c r="E509" s="61"/>
      <c r="F509" s="61"/>
      <c r="G509" s="27"/>
    </row>
    <row r="510" spans="1:168" s="29" customFormat="1" ht="12.75" customHeight="1" x14ac:dyDescent="0.15">
      <c r="A510" s="65"/>
      <c r="B510" s="66"/>
      <c r="C510" s="28"/>
      <c r="D510" s="54"/>
      <c r="E510" s="61"/>
      <c r="F510" s="61"/>
      <c r="G510" s="27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  <c r="BL510" s="28"/>
      <c r="BM510" s="28"/>
      <c r="BN510" s="28"/>
      <c r="BO510" s="28"/>
      <c r="BP510" s="28"/>
      <c r="BQ510" s="28"/>
      <c r="BR510" s="28"/>
      <c r="BS510" s="28"/>
      <c r="BT510" s="28"/>
      <c r="BU510" s="28"/>
      <c r="BV510" s="28"/>
      <c r="BW510" s="28"/>
      <c r="BX510" s="28"/>
      <c r="BY510" s="28"/>
      <c r="BZ510" s="28"/>
      <c r="CA510" s="28"/>
      <c r="CB510" s="28"/>
      <c r="CC510" s="28"/>
      <c r="CD510" s="28"/>
      <c r="CE510" s="28"/>
      <c r="CF510" s="28"/>
      <c r="CG510" s="28"/>
      <c r="CH510" s="28"/>
      <c r="CI510" s="28"/>
      <c r="CJ510" s="28"/>
      <c r="CK510" s="28"/>
      <c r="CL510" s="28"/>
      <c r="CM510" s="28"/>
      <c r="CN510" s="28"/>
      <c r="CO510" s="28"/>
      <c r="CP510" s="28"/>
      <c r="CQ510" s="28"/>
      <c r="CR510" s="28"/>
      <c r="CS510" s="28"/>
      <c r="CT510" s="28"/>
      <c r="CU510" s="28"/>
      <c r="CV510" s="28"/>
      <c r="CW510" s="28"/>
      <c r="CX510" s="28"/>
      <c r="CY510" s="28"/>
      <c r="CZ510" s="28"/>
      <c r="DA510" s="28"/>
      <c r="DB510" s="28"/>
      <c r="DC510" s="28"/>
      <c r="DD510" s="28"/>
      <c r="DE510" s="28"/>
      <c r="DF510" s="28"/>
      <c r="DG510" s="28"/>
      <c r="DH510" s="28"/>
      <c r="DI510" s="28"/>
      <c r="DJ510" s="28"/>
      <c r="DK510" s="28"/>
      <c r="DL510" s="28"/>
      <c r="DM510" s="28"/>
      <c r="DN510" s="28"/>
      <c r="DO510" s="28"/>
      <c r="DP510" s="28"/>
      <c r="DQ510" s="28"/>
      <c r="DR510" s="28"/>
      <c r="DS510" s="28"/>
      <c r="DT510" s="28"/>
      <c r="DU510" s="28"/>
      <c r="DV510" s="28"/>
      <c r="DW510" s="28"/>
      <c r="DX510" s="28"/>
      <c r="DY510" s="28"/>
      <c r="DZ510" s="28"/>
      <c r="EA510" s="28"/>
      <c r="EB510" s="28"/>
      <c r="EC510" s="28"/>
      <c r="ED510" s="28"/>
      <c r="EE510" s="28"/>
      <c r="EF510" s="28"/>
      <c r="EG510" s="28"/>
      <c r="EH510" s="28"/>
      <c r="EI510" s="28"/>
      <c r="EJ510" s="28"/>
      <c r="EK510" s="28"/>
      <c r="EL510" s="28"/>
      <c r="EM510" s="28"/>
      <c r="EN510" s="28"/>
      <c r="EO510" s="28"/>
      <c r="EP510" s="28"/>
      <c r="EQ510" s="28"/>
      <c r="ER510" s="28"/>
      <c r="ES510" s="28"/>
      <c r="ET510" s="28"/>
      <c r="EU510" s="28"/>
      <c r="EV510" s="28"/>
      <c r="EW510" s="28"/>
      <c r="EX510" s="28"/>
      <c r="EY510" s="28"/>
      <c r="EZ510" s="28"/>
      <c r="FA510" s="28"/>
      <c r="FB510" s="28"/>
      <c r="FC510" s="28"/>
      <c r="FD510" s="28"/>
      <c r="FE510" s="28"/>
      <c r="FF510" s="28"/>
      <c r="FG510" s="28"/>
      <c r="FH510" s="28"/>
      <c r="FI510" s="28"/>
      <c r="FJ510" s="28"/>
      <c r="FK510" s="28"/>
      <c r="FL510" s="28"/>
    </row>
    <row r="511" spans="1:168" s="29" customFormat="1" ht="12.75" customHeight="1" x14ac:dyDescent="0.15">
      <c r="A511" s="65"/>
      <c r="B511" s="66"/>
      <c r="C511" s="68"/>
      <c r="D511" s="54"/>
      <c r="E511" s="63"/>
      <c r="F511" s="63"/>
      <c r="G511" s="27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  <c r="BL511" s="28"/>
      <c r="BM511" s="28"/>
      <c r="BN511" s="28"/>
      <c r="BO511" s="28"/>
      <c r="BP511" s="28"/>
      <c r="BQ511" s="28"/>
      <c r="BR511" s="28"/>
      <c r="BS511" s="28"/>
      <c r="BT511" s="28"/>
      <c r="BU511" s="28"/>
      <c r="BV511" s="28"/>
      <c r="BW511" s="28"/>
      <c r="BX511" s="28"/>
      <c r="BY511" s="28"/>
      <c r="BZ511" s="28"/>
      <c r="CA511" s="28"/>
      <c r="CB511" s="28"/>
      <c r="CC511" s="28"/>
      <c r="CD511" s="28"/>
      <c r="CE511" s="28"/>
      <c r="CF511" s="28"/>
      <c r="CG511" s="28"/>
      <c r="CH511" s="28"/>
      <c r="CI511" s="28"/>
      <c r="CJ511" s="28"/>
      <c r="CK511" s="28"/>
      <c r="CL511" s="28"/>
      <c r="CM511" s="28"/>
      <c r="CN511" s="28"/>
      <c r="CO511" s="28"/>
      <c r="CP511" s="28"/>
      <c r="CQ511" s="28"/>
      <c r="CR511" s="28"/>
      <c r="CS511" s="28"/>
      <c r="CT511" s="28"/>
      <c r="CU511" s="28"/>
      <c r="CV511" s="28"/>
      <c r="CW511" s="28"/>
      <c r="CX511" s="28"/>
      <c r="CY511" s="28"/>
      <c r="CZ511" s="28"/>
      <c r="DA511" s="28"/>
      <c r="DB511" s="28"/>
      <c r="DC511" s="28"/>
      <c r="DD511" s="28"/>
      <c r="DE511" s="28"/>
      <c r="DF511" s="28"/>
      <c r="DG511" s="28"/>
      <c r="DH511" s="28"/>
      <c r="DI511" s="28"/>
      <c r="DJ511" s="28"/>
      <c r="DK511" s="28"/>
      <c r="DL511" s="28"/>
      <c r="DM511" s="28"/>
      <c r="DN511" s="28"/>
      <c r="DO511" s="28"/>
      <c r="DP511" s="28"/>
      <c r="DQ511" s="28"/>
      <c r="DR511" s="28"/>
      <c r="DS511" s="28"/>
      <c r="DT511" s="28"/>
      <c r="DU511" s="28"/>
      <c r="DV511" s="28"/>
      <c r="DW511" s="28"/>
      <c r="DX511" s="28"/>
      <c r="DY511" s="28"/>
      <c r="DZ511" s="28"/>
      <c r="EA511" s="28"/>
      <c r="EB511" s="28"/>
      <c r="EC511" s="28"/>
      <c r="ED511" s="28"/>
      <c r="EE511" s="28"/>
      <c r="EF511" s="28"/>
      <c r="EG511" s="28"/>
      <c r="EH511" s="28"/>
      <c r="EI511" s="28"/>
      <c r="EJ511" s="28"/>
      <c r="EK511" s="28"/>
      <c r="EL511" s="28"/>
      <c r="EM511" s="28"/>
      <c r="EN511" s="28"/>
      <c r="EO511" s="28"/>
      <c r="EP511" s="28"/>
      <c r="EQ511" s="28"/>
      <c r="ER511" s="28"/>
      <c r="ES511" s="28"/>
      <c r="ET511" s="28"/>
      <c r="EU511" s="28"/>
      <c r="EV511" s="28"/>
      <c r="EW511" s="28"/>
      <c r="EX511" s="28"/>
      <c r="EY511" s="28"/>
      <c r="EZ511" s="28"/>
      <c r="FA511" s="28"/>
      <c r="FB511" s="28"/>
      <c r="FC511" s="28"/>
      <c r="FD511" s="28"/>
      <c r="FE511" s="28"/>
      <c r="FF511" s="28"/>
      <c r="FG511" s="28"/>
      <c r="FH511" s="28"/>
      <c r="FI511" s="28"/>
      <c r="FJ511" s="28"/>
      <c r="FK511" s="28"/>
      <c r="FL511" s="28"/>
    </row>
    <row r="512" spans="1:168" s="29" customFormat="1" ht="12.75" customHeight="1" x14ac:dyDescent="0.15">
      <c r="A512" s="61"/>
      <c r="B512" s="28"/>
      <c r="C512" s="68"/>
      <c r="D512" s="53"/>
      <c r="E512" s="63"/>
      <c r="F512" s="63"/>
      <c r="G512" s="27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  <c r="BL512" s="28"/>
      <c r="BM512" s="28"/>
      <c r="BN512" s="28"/>
      <c r="BO512" s="28"/>
      <c r="BP512" s="28"/>
      <c r="BQ512" s="28"/>
      <c r="BR512" s="28"/>
      <c r="BS512" s="28"/>
      <c r="BT512" s="28"/>
      <c r="BU512" s="28"/>
      <c r="BV512" s="28"/>
      <c r="BW512" s="28"/>
      <c r="BX512" s="28"/>
      <c r="BY512" s="28"/>
      <c r="BZ512" s="28"/>
      <c r="CA512" s="28"/>
      <c r="CB512" s="28"/>
      <c r="CC512" s="28"/>
      <c r="CD512" s="28"/>
      <c r="CE512" s="28"/>
      <c r="CF512" s="28"/>
      <c r="CG512" s="28"/>
      <c r="CH512" s="28"/>
      <c r="CI512" s="28"/>
      <c r="CJ512" s="28"/>
      <c r="CK512" s="28"/>
      <c r="CL512" s="28"/>
      <c r="CM512" s="28"/>
      <c r="CN512" s="28"/>
      <c r="CO512" s="28"/>
      <c r="CP512" s="28"/>
      <c r="CQ512" s="28"/>
      <c r="CR512" s="28"/>
      <c r="CS512" s="28"/>
      <c r="CT512" s="28"/>
      <c r="CU512" s="28"/>
      <c r="CV512" s="28"/>
      <c r="CW512" s="28"/>
      <c r="CX512" s="28"/>
      <c r="CY512" s="28"/>
      <c r="CZ512" s="28"/>
      <c r="DA512" s="28"/>
      <c r="DB512" s="28"/>
      <c r="DC512" s="28"/>
      <c r="DD512" s="28"/>
      <c r="DE512" s="28"/>
      <c r="DF512" s="28"/>
      <c r="DG512" s="28"/>
      <c r="DH512" s="28"/>
      <c r="DI512" s="28"/>
      <c r="DJ512" s="28"/>
      <c r="DK512" s="28"/>
      <c r="DL512" s="28"/>
      <c r="DM512" s="28"/>
      <c r="DN512" s="28"/>
      <c r="DO512" s="28"/>
      <c r="DP512" s="28"/>
      <c r="DQ512" s="28"/>
      <c r="DR512" s="28"/>
      <c r="DS512" s="28"/>
      <c r="DT512" s="28"/>
      <c r="DU512" s="28"/>
      <c r="DV512" s="28"/>
      <c r="DW512" s="28"/>
      <c r="DX512" s="28"/>
      <c r="DY512" s="28"/>
      <c r="DZ512" s="28"/>
      <c r="EA512" s="28"/>
      <c r="EB512" s="28"/>
      <c r="EC512" s="28"/>
      <c r="ED512" s="28"/>
      <c r="EE512" s="28"/>
      <c r="EF512" s="28"/>
      <c r="EG512" s="28"/>
      <c r="EH512" s="28"/>
      <c r="EI512" s="28"/>
      <c r="EJ512" s="28"/>
      <c r="EK512" s="28"/>
      <c r="EL512" s="28"/>
      <c r="EM512" s="28"/>
      <c r="EN512" s="28"/>
      <c r="EO512" s="28"/>
      <c r="EP512" s="28"/>
      <c r="EQ512" s="28"/>
      <c r="ER512" s="28"/>
      <c r="ES512" s="28"/>
      <c r="ET512" s="28"/>
      <c r="EU512" s="28"/>
      <c r="EV512" s="28"/>
      <c r="EW512" s="28"/>
      <c r="EX512" s="28"/>
      <c r="EY512" s="28"/>
      <c r="EZ512" s="28"/>
      <c r="FA512" s="28"/>
      <c r="FB512" s="28"/>
      <c r="FC512" s="28"/>
      <c r="FD512" s="28"/>
      <c r="FE512" s="28"/>
      <c r="FF512" s="28"/>
      <c r="FG512" s="28"/>
      <c r="FH512" s="28"/>
      <c r="FI512" s="28"/>
      <c r="FJ512" s="28"/>
      <c r="FK512" s="28"/>
      <c r="FL512" s="28"/>
    </row>
    <row r="513" spans="1:168" s="29" customFormat="1" ht="12.75" customHeight="1" x14ac:dyDescent="0.15">
      <c r="A513" s="61"/>
      <c r="B513" s="28"/>
      <c r="C513" s="68"/>
      <c r="D513" s="53"/>
      <c r="E513" s="63"/>
      <c r="F513" s="63"/>
      <c r="G513" s="27"/>
    </row>
    <row r="514" spans="1:168" s="29" customFormat="1" ht="12.75" customHeight="1" x14ac:dyDescent="0.15">
      <c r="A514" s="63"/>
      <c r="B514" s="28"/>
      <c r="C514" s="68"/>
      <c r="D514" s="53"/>
      <c r="E514" s="63"/>
      <c r="F514" s="63"/>
      <c r="G514" s="27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  <c r="BL514" s="28"/>
      <c r="BM514" s="28"/>
      <c r="BN514" s="28"/>
      <c r="BO514" s="28"/>
      <c r="BP514" s="28"/>
      <c r="BQ514" s="28"/>
      <c r="BR514" s="28"/>
      <c r="BS514" s="28"/>
      <c r="BT514" s="28"/>
      <c r="BU514" s="28"/>
      <c r="BV514" s="28"/>
      <c r="BW514" s="28"/>
      <c r="BX514" s="28"/>
      <c r="BY514" s="28"/>
      <c r="BZ514" s="28"/>
      <c r="CA514" s="28"/>
      <c r="CB514" s="28"/>
      <c r="CC514" s="28"/>
      <c r="CD514" s="28"/>
      <c r="CE514" s="28"/>
      <c r="CF514" s="28"/>
      <c r="CG514" s="28"/>
      <c r="CH514" s="28"/>
      <c r="CI514" s="28"/>
      <c r="CJ514" s="28"/>
      <c r="CK514" s="28"/>
      <c r="CL514" s="28"/>
      <c r="CM514" s="28"/>
      <c r="CN514" s="28"/>
      <c r="CO514" s="28"/>
      <c r="CP514" s="28"/>
      <c r="CQ514" s="28"/>
      <c r="CR514" s="28"/>
      <c r="CS514" s="28"/>
      <c r="CT514" s="28"/>
      <c r="CU514" s="28"/>
      <c r="CV514" s="28"/>
      <c r="CW514" s="28"/>
      <c r="CX514" s="28"/>
      <c r="CY514" s="28"/>
      <c r="CZ514" s="28"/>
      <c r="DA514" s="28"/>
      <c r="DB514" s="28"/>
      <c r="DC514" s="28"/>
      <c r="DD514" s="28"/>
      <c r="DE514" s="28"/>
      <c r="DF514" s="28"/>
      <c r="DG514" s="28"/>
      <c r="DH514" s="28"/>
      <c r="DI514" s="28"/>
      <c r="DJ514" s="28"/>
      <c r="DK514" s="28"/>
      <c r="DL514" s="28"/>
      <c r="DM514" s="28"/>
      <c r="DN514" s="28"/>
      <c r="DO514" s="28"/>
      <c r="DP514" s="28"/>
      <c r="DQ514" s="28"/>
      <c r="DR514" s="28"/>
      <c r="DS514" s="28"/>
      <c r="DT514" s="28"/>
      <c r="DU514" s="28"/>
      <c r="DV514" s="28"/>
      <c r="DW514" s="28"/>
      <c r="DX514" s="28"/>
      <c r="DY514" s="28"/>
      <c r="DZ514" s="28"/>
      <c r="EA514" s="28"/>
      <c r="EB514" s="28"/>
      <c r="EC514" s="28"/>
      <c r="ED514" s="28"/>
      <c r="EE514" s="28"/>
      <c r="EF514" s="28"/>
      <c r="EG514" s="28"/>
      <c r="EH514" s="28"/>
      <c r="EI514" s="28"/>
      <c r="EJ514" s="28"/>
      <c r="EK514" s="28"/>
      <c r="EL514" s="28"/>
      <c r="EM514" s="28"/>
      <c r="EN514" s="28"/>
      <c r="EO514" s="28"/>
      <c r="EP514" s="28"/>
      <c r="EQ514" s="28"/>
      <c r="ER514" s="28"/>
      <c r="ES514" s="28"/>
      <c r="ET514" s="28"/>
      <c r="EU514" s="28"/>
      <c r="EV514" s="28"/>
      <c r="EW514" s="28"/>
      <c r="EX514" s="28"/>
      <c r="EY514" s="28"/>
      <c r="EZ514" s="28"/>
      <c r="FA514" s="28"/>
      <c r="FB514" s="28"/>
      <c r="FC514" s="28"/>
      <c r="FD514" s="28"/>
      <c r="FE514" s="28"/>
      <c r="FF514" s="28"/>
      <c r="FG514" s="28"/>
      <c r="FH514" s="28"/>
      <c r="FI514" s="28"/>
      <c r="FJ514" s="28"/>
      <c r="FK514" s="28"/>
      <c r="FL514" s="28"/>
    </row>
    <row r="515" spans="1:168" s="29" customFormat="1" ht="12.75" customHeight="1" x14ac:dyDescent="0.15">
      <c r="A515" s="63"/>
      <c r="B515" s="28"/>
      <c r="C515" s="68"/>
      <c r="D515" s="53"/>
      <c r="E515" s="63"/>
      <c r="F515" s="63"/>
      <c r="G515" s="27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  <c r="BL515" s="28"/>
      <c r="BM515" s="28"/>
      <c r="BN515" s="28"/>
      <c r="BO515" s="28"/>
      <c r="BP515" s="28"/>
      <c r="BQ515" s="28"/>
      <c r="BR515" s="28"/>
      <c r="BS515" s="28"/>
      <c r="BT515" s="28"/>
      <c r="BU515" s="28"/>
      <c r="BV515" s="28"/>
      <c r="BW515" s="28"/>
      <c r="BX515" s="28"/>
      <c r="BY515" s="28"/>
      <c r="BZ515" s="28"/>
      <c r="CA515" s="28"/>
      <c r="CB515" s="28"/>
      <c r="CC515" s="28"/>
      <c r="CD515" s="28"/>
      <c r="CE515" s="28"/>
      <c r="CF515" s="28"/>
      <c r="CG515" s="28"/>
      <c r="CH515" s="28"/>
      <c r="CI515" s="28"/>
      <c r="CJ515" s="28"/>
      <c r="CK515" s="28"/>
      <c r="CL515" s="28"/>
      <c r="CM515" s="28"/>
      <c r="CN515" s="28"/>
      <c r="CO515" s="28"/>
      <c r="CP515" s="28"/>
      <c r="CQ515" s="28"/>
      <c r="CR515" s="28"/>
      <c r="CS515" s="28"/>
      <c r="CT515" s="28"/>
      <c r="CU515" s="28"/>
      <c r="CV515" s="28"/>
      <c r="CW515" s="28"/>
      <c r="CX515" s="28"/>
      <c r="CY515" s="28"/>
      <c r="CZ515" s="28"/>
      <c r="DA515" s="28"/>
      <c r="DB515" s="28"/>
      <c r="DC515" s="28"/>
      <c r="DD515" s="28"/>
      <c r="DE515" s="28"/>
      <c r="DF515" s="28"/>
      <c r="DG515" s="28"/>
      <c r="DH515" s="28"/>
      <c r="DI515" s="28"/>
      <c r="DJ515" s="28"/>
      <c r="DK515" s="28"/>
      <c r="DL515" s="28"/>
      <c r="DM515" s="28"/>
      <c r="DN515" s="28"/>
      <c r="DO515" s="28"/>
      <c r="DP515" s="28"/>
      <c r="DQ515" s="28"/>
      <c r="DR515" s="28"/>
      <c r="DS515" s="28"/>
      <c r="DT515" s="28"/>
      <c r="DU515" s="28"/>
      <c r="DV515" s="28"/>
      <c r="DW515" s="28"/>
      <c r="DX515" s="28"/>
      <c r="DY515" s="28"/>
      <c r="DZ515" s="28"/>
      <c r="EA515" s="28"/>
      <c r="EB515" s="28"/>
      <c r="EC515" s="28"/>
      <c r="ED515" s="28"/>
      <c r="EE515" s="28"/>
      <c r="EF515" s="28"/>
      <c r="EG515" s="28"/>
      <c r="EH515" s="28"/>
      <c r="EI515" s="28"/>
      <c r="EJ515" s="28"/>
      <c r="EK515" s="28"/>
      <c r="EL515" s="28"/>
      <c r="EM515" s="28"/>
      <c r="EN515" s="28"/>
      <c r="EO515" s="28"/>
      <c r="EP515" s="28"/>
      <c r="EQ515" s="28"/>
      <c r="ER515" s="28"/>
      <c r="ES515" s="28"/>
      <c r="ET515" s="28"/>
      <c r="EU515" s="28"/>
      <c r="EV515" s="28"/>
      <c r="EW515" s="28"/>
      <c r="EX515" s="28"/>
      <c r="EY515" s="28"/>
      <c r="EZ515" s="28"/>
      <c r="FA515" s="28"/>
      <c r="FB515" s="28"/>
      <c r="FC515" s="28"/>
      <c r="FD515" s="28"/>
      <c r="FE515" s="28"/>
      <c r="FF515" s="28"/>
      <c r="FG515" s="28"/>
      <c r="FH515" s="28"/>
      <c r="FI515" s="28"/>
      <c r="FJ515" s="28"/>
      <c r="FK515" s="28"/>
      <c r="FL515" s="28"/>
    </row>
    <row r="516" spans="1:168" s="29" customFormat="1" ht="12.75" customHeight="1" x14ac:dyDescent="0.15">
      <c r="A516" s="63"/>
      <c r="B516" s="28"/>
      <c r="C516" s="28"/>
      <c r="D516" s="53"/>
      <c r="E516" s="63"/>
      <c r="F516" s="63"/>
      <c r="G516" s="27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  <c r="BL516" s="28"/>
      <c r="BM516" s="28"/>
      <c r="BN516" s="28"/>
      <c r="BO516" s="28"/>
      <c r="BP516" s="28"/>
      <c r="BQ516" s="28"/>
      <c r="BR516" s="28"/>
      <c r="BS516" s="28"/>
      <c r="BT516" s="28"/>
      <c r="BU516" s="28"/>
      <c r="BV516" s="28"/>
      <c r="BW516" s="28"/>
      <c r="BX516" s="28"/>
      <c r="BY516" s="28"/>
      <c r="BZ516" s="28"/>
      <c r="CA516" s="28"/>
      <c r="CB516" s="28"/>
      <c r="CC516" s="28"/>
      <c r="CD516" s="28"/>
      <c r="CE516" s="28"/>
      <c r="CF516" s="28"/>
      <c r="CG516" s="28"/>
      <c r="CH516" s="28"/>
      <c r="CI516" s="28"/>
      <c r="CJ516" s="28"/>
      <c r="CK516" s="28"/>
      <c r="CL516" s="28"/>
      <c r="CM516" s="28"/>
      <c r="CN516" s="28"/>
      <c r="CO516" s="28"/>
      <c r="CP516" s="28"/>
      <c r="CQ516" s="28"/>
      <c r="CR516" s="28"/>
      <c r="CS516" s="28"/>
      <c r="CT516" s="28"/>
      <c r="CU516" s="28"/>
      <c r="CV516" s="28"/>
      <c r="CW516" s="28"/>
      <c r="CX516" s="28"/>
      <c r="CY516" s="28"/>
      <c r="CZ516" s="28"/>
      <c r="DA516" s="28"/>
      <c r="DB516" s="28"/>
      <c r="DC516" s="28"/>
      <c r="DD516" s="28"/>
      <c r="DE516" s="28"/>
      <c r="DF516" s="28"/>
      <c r="DG516" s="28"/>
      <c r="DH516" s="28"/>
      <c r="DI516" s="28"/>
      <c r="DJ516" s="28"/>
      <c r="DK516" s="28"/>
      <c r="DL516" s="28"/>
      <c r="DM516" s="28"/>
      <c r="DN516" s="28"/>
      <c r="DO516" s="28"/>
      <c r="DP516" s="28"/>
      <c r="DQ516" s="28"/>
      <c r="DR516" s="28"/>
      <c r="DS516" s="28"/>
      <c r="DT516" s="28"/>
      <c r="DU516" s="28"/>
      <c r="DV516" s="28"/>
      <c r="DW516" s="28"/>
      <c r="DX516" s="28"/>
      <c r="DY516" s="28"/>
      <c r="DZ516" s="28"/>
      <c r="EA516" s="28"/>
      <c r="EB516" s="28"/>
      <c r="EC516" s="28"/>
      <c r="ED516" s="28"/>
      <c r="EE516" s="28"/>
      <c r="EF516" s="28"/>
      <c r="EG516" s="28"/>
      <c r="EH516" s="28"/>
      <c r="EI516" s="28"/>
      <c r="EJ516" s="28"/>
      <c r="EK516" s="28"/>
      <c r="EL516" s="28"/>
      <c r="EM516" s="28"/>
      <c r="EN516" s="28"/>
      <c r="EO516" s="28"/>
      <c r="EP516" s="28"/>
      <c r="EQ516" s="28"/>
      <c r="ER516" s="28"/>
      <c r="ES516" s="28"/>
      <c r="ET516" s="28"/>
      <c r="EU516" s="28"/>
      <c r="EV516" s="28"/>
      <c r="EW516" s="28"/>
      <c r="EX516" s="28"/>
      <c r="EY516" s="28"/>
      <c r="EZ516" s="28"/>
      <c r="FA516" s="28"/>
      <c r="FB516" s="28"/>
      <c r="FC516" s="28"/>
      <c r="FD516" s="28"/>
      <c r="FE516" s="28"/>
      <c r="FF516" s="28"/>
      <c r="FG516" s="28"/>
      <c r="FH516" s="28"/>
      <c r="FI516" s="28"/>
      <c r="FJ516" s="28"/>
      <c r="FK516" s="28"/>
      <c r="FL516" s="28"/>
    </row>
    <row r="517" spans="1:168" s="29" customFormat="1" ht="12.75" customHeight="1" x14ac:dyDescent="0.15">
      <c r="A517" s="63"/>
      <c r="B517" s="28"/>
      <c r="C517" s="68"/>
      <c r="D517" s="53"/>
      <c r="E517" s="63"/>
      <c r="F517" s="63"/>
      <c r="G517" s="27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  <c r="BL517" s="28"/>
      <c r="BM517" s="28"/>
      <c r="BN517" s="28"/>
      <c r="BO517" s="28"/>
      <c r="BP517" s="28"/>
      <c r="BQ517" s="28"/>
      <c r="BR517" s="28"/>
      <c r="BS517" s="28"/>
      <c r="BT517" s="28"/>
      <c r="BU517" s="28"/>
      <c r="BV517" s="28"/>
      <c r="BW517" s="28"/>
      <c r="BX517" s="28"/>
      <c r="BY517" s="28"/>
      <c r="BZ517" s="28"/>
      <c r="CA517" s="28"/>
      <c r="CB517" s="28"/>
      <c r="CC517" s="28"/>
      <c r="CD517" s="28"/>
      <c r="CE517" s="28"/>
      <c r="CF517" s="28"/>
      <c r="CG517" s="28"/>
      <c r="CH517" s="28"/>
      <c r="CI517" s="28"/>
      <c r="CJ517" s="28"/>
      <c r="CK517" s="28"/>
      <c r="CL517" s="28"/>
      <c r="CM517" s="28"/>
      <c r="CN517" s="28"/>
      <c r="CO517" s="28"/>
      <c r="CP517" s="28"/>
      <c r="CQ517" s="28"/>
      <c r="CR517" s="28"/>
      <c r="CS517" s="28"/>
      <c r="CT517" s="28"/>
      <c r="CU517" s="28"/>
      <c r="CV517" s="28"/>
      <c r="CW517" s="28"/>
      <c r="CX517" s="28"/>
      <c r="CY517" s="28"/>
      <c r="CZ517" s="28"/>
      <c r="DA517" s="28"/>
      <c r="DB517" s="28"/>
      <c r="DC517" s="28"/>
      <c r="DD517" s="28"/>
      <c r="DE517" s="28"/>
      <c r="DF517" s="28"/>
      <c r="DG517" s="28"/>
      <c r="DH517" s="28"/>
      <c r="DI517" s="28"/>
      <c r="DJ517" s="28"/>
      <c r="DK517" s="28"/>
      <c r="DL517" s="28"/>
      <c r="DM517" s="28"/>
      <c r="DN517" s="28"/>
      <c r="DO517" s="28"/>
      <c r="DP517" s="28"/>
      <c r="DQ517" s="28"/>
      <c r="DR517" s="28"/>
      <c r="DS517" s="28"/>
      <c r="DT517" s="28"/>
      <c r="DU517" s="28"/>
      <c r="DV517" s="28"/>
      <c r="DW517" s="28"/>
      <c r="DX517" s="28"/>
      <c r="DY517" s="28"/>
      <c r="DZ517" s="28"/>
      <c r="EA517" s="28"/>
      <c r="EB517" s="28"/>
      <c r="EC517" s="28"/>
      <c r="ED517" s="28"/>
      <c r="EE517" s="28"/>
      <c r="EF517" s="28"/>
      <c r="EG517" s="28"/>
      <c r="EH517" s="28"/>
      <c r="EI517" s="28"/>
      <c r="EJ517" s="28"/>
      <c r="EK517" s="28"/>
      <c r="EL517" s="28"/>
      <c r="EM517" s="28"/>
      <c r="EN517" s="28"/>
      <c r="EO517" s="28"/>
      <c r="EP517" s="28"/>
      <c r="EQ517" s="28"/>
      <c r="ER517" s="28"/>
      <c r="ES517" s="28"/>
      <c r="ET517" s="28"/>
      <c r="EU517" s="28"/>
      <c r="EV517" s="28"/>
      <c r="EW517" s="28"/>
      <c r="EX517" s="28"/>
      <c r="EY517" s="28"/>
      <c r="EZ517" s="28"/>
      <c r="FA517" s="28"/>
      <c r="FB517" s="28"/>
      <c r="FC517" s="28"/>
      <c r="FD517" s="28"/>
      <c r="FE517" s="28"/>
      <c r="FF517" s="28"/>
      <c r="FG517" s="28"/>
      <c r="FH517" s="28"/>
      <c r="FI517" s="28"/>
      <c r="FJ517" s="28"/>
      <c r="FK517" s="28"/>
      <c r="FL517" s="28"/>
    </row>
    <row r="518" spans="1:168" s="29" customFormat="1" ht="12.75" customHeight="1" x14ac:dyDescent="0.15">
      <c r="A518" s="63"/>
      <c r="B518" s="28"/>
      <c r="C518" s="68"/>
      <c r="D518" s="53"/>
      <c r="E518" s="63"/>
      <c r="F518" s="63"/>
      <c r="G518" s="27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  <c r="BL518" s="28"/>
      <c r="BM518" s="28"/>
      <c r="BN518" s="28"/>
      <c r="BO518" s="28"/>
      <c r="BP518" s="28"/>
      <c r="BQ518" s="28"/>
      <c r="BR518" s="28"/>
      <c r="BS518" s="28"/>
      <c r="BT518" s="28"/>
      <c r="BU518" s="28"/>
      <c r="BV518" s="28"/>
      <c r="BW518" s="28"/>
      <c r="BX518" s="28"/>
      <c r="BY518" s="28"/>
      <c r="BZ518" s="28"/>
      <c r="CA518" s="28"/>
      <c r="CB518" s="28"/>
      <c r="CC518" s="28"/>
      <c r="CD518" s="28"/>
      <c r="CE518" s="28"/>
      <c r="CF518" s="28"/>
      <c r="CG518" s="28"/>
      <c r="CH518" s="28"/>
      <c r="CI518" s="28"/>
      <c r="CJ518" s="28"/>
      <c r="CK518" s="28"/>
      <c r="CL518" s="28"/>
      <c r="CM518" s="28"/>
      <c r="CN518" s="28"/>
      <c r="CO518" s="28"/>
      <c r="CP518" s="28"/>
      <c r="CQ518" s="28"/>
      <c r="CR518" s="28"/>
      <c r="CS518" s="28"/>
      <c r="CT518" s="28"/>
      <c r="CU518" s="28"/>
      <c r="CV518" s="28"/>
      <c r="CW518" s="28"/>
      <c r="CX518" s="28"/>
      <c r="CY518" s="28"/>
      <c r="CZ518" s="28"/>
      <c r="DA518" s="28"/>
      <c r="DB518" s="28"/>
      <c r="DC518" s="28"/>
      <c r="DD518" s="28"/>
      <c r="DE518" s="28"/>
      <c r="DF518" s="28"/>
      <c r="DG518" s="28"/>
      <c r="DH518" s="28"/>
      <c r="DI518" s="28"/>
      <c r="DJ518" s="28"/>
      <c r="DK518" s="28"/>
      <c r="DL518" s="28"/>
      <c r="DM518" s="28"/>
      <c r="DN518" s="28"/>
      <c r="DO518" s="28"/>
      <c r="DP518" s="28"/>
      <c r="DQ518" s="28"/>
      <c r="DR518" s="28"/>
      <c r="DS518" s="28"/>
      <c r="DT518" s="28"/>
      <c r="DU518" s="28"/>
      <c r="DV518" s="28"/>
      <c r="DW518" s="28"/>
      <c r="DX518" s="28"/>
      <c r="DY518" s="28"/>
      <c r="DZ518" s="28"/>
      <c r="EA518" s="28"/>
      <c r="EB518" s="28"/>
      <c r="EC518" s="28"/>
      <c r="ED518" s="28"/>
      <c r="EE518" s="28"/>
      <c r="EF518" s="28"/>
      <c r="EG518" s="28"/>
      <c r="EH518" s="28"/>
      <c r="EI518" s="28"/>
      <c r="EJ518" s="28"/>
      <c r="EK518" s="28"/>
      <c r="EL518" s="28"/>
      <c r="EM518" s="28"/>
      <c r="EN518" s="28"/>
      <c r="EO518" s="28"/>
      <c r="EP518" s="28"/>
      <c r="EQ518" s="28"/>
      <c r="ER518" s="28"/>
      <c r="ES518" s="28"/>
      <c r="ET518" s="28"/>
      <c r="EU518" s="28"/>
      <c r="EV518" s="28"/>
      <c r="EW518" s="28"/>
      <c r="EX518" s="28"/>
      <c r="EY518" s="28"/>
      <c r="EZ518" s="28"/>
      <c r="FA518" s="28"/>
      <c r="FB518" s="28"/>
      <c r="FC518" s="28"/>
      <c r="FD518" s="28"/>
      <c r="FE518" s="28"/>
      <c r="FF518" s="28"/>
      <c r="FG518" s="28"/>
      <c r="FH518" s="28"/>
      <c r="FI518" s="28"/>
      <c r="FJ518" s="28"/>
      <c r="FK518" s="28"/>
      <c r="FL518" s="28"/>
    </row>
    <row r="519" spans="1:168" s="29" customFormat="1" ht="12.75" customHeight="1" x14ac:dyDescent="0.15">
      <c r="A519" s="63"/>
      <c r="B519" s="28"/>
      <c r="C519" s="68"/>
      <c r="D519" s="53"/>
      <c r="E519" s="63"/>
      <c r="F519" s="63"/>
      <c r="G519" s="27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  <c r="BL519" s="28"/>
      <c r="BM519" s="28"/>
      <c r="BN519" s="28"/>
      <c r="BO519" s="28"/>
      <c r="BP519" s="28"/>
      <c r="BQ519" s="28"/>
      <c r="BR519" s="28"/>
      <c r="BS519" s="28"/>
      <c r="BT519" s="28"/>
      <c r="BU519" s="28"/>
      <c r="BV519" s="28"/>
      <c r="BW519" s="28"/>
      <c r="BX519" s="28"/>
      <c r="BY519" s="28"/>
      <c r="BZ519" s="28"/>
      <c r="CA519" s="28"/>
      <c r="CB519" s="28"/>
      <c r="CC519" s="28"/>
      <c r="CD519" s="28"/>
      <c r="CE519" s="28"/>
      <c r="CF519" s="28"/>
      <c r="CG519" s="28"/>
      <c r="CH519" s="28"/>
      <c r="CI519" s="28"/>
      <c r="CJ519" s="28"/>
      <c r="CK519" s="28"/>
      <c r="CL519" s="28"/>
      <c r="CM519" s="28"/>
      <c r="CN519" s="28"/>
      <c r="CO519" s="28"/>
      <c r="CP519" s="28"/>
      <c r="CQ519" s="28"/>
      <c r="CR519" s="28"/>
      <c r="CS519" s="28"/>
      <c r="CT519" s="28"/>
      <c r="CU519" s="28"/>
      <c r="CV519" s="28"/>
      <c r="CW519" s="28"/>
      <c r="CX519" s="28"/>
      <c r="CY519" s="28"/>
      <c r="CZ519" s="28"/>
      <c r="DA519" s="28"/>
      <c r="DB519" s="28"/>
      <c r="DC519" s="28"/>
      <c r="DD519" s="28"/>
      <c r="DE519" s="28"/>
      <c r="DF519" s="28"/>
      <c r="DG519" s="28"/>
      <c r="DH519" s="28"/>
      <c r="DI519" s="28"/>
      <c r="DJ519" s="28"/>
      <c r="DK519" s="28"/>
      <c r="DL519" s="28"/>
      <c r="DM519" s="28"/>
      <c r="DN519" s="28"/>
      <c r="DO519" s="28"/>
      <c r="DP519" s="28"/>
      <c r="DQ519" s="28"/>
      <c r="DR519" s="28"/>
      <c r="DS519" s="28"/>
      <c r="DT519" s="28"/>
      <c r="DU519" s="28"/>
      <c r="DV519" s="28"/>
      <c r="DW519" s="28"/>
      <c r="DX519" s="28"/>
      <c r="DY519" s="28"/>
      <c r="DZ519" s="28"/>
      <c r="EA519" s="28"/>
      <c r="EB519" s="28"/>
      <c r="EC519" s="28"/>
      <c r="ED519" s="28"/>
      <c r="EE519" s="28"/>
      <c r="EF519" s="28"/>
      <c r="EG519" s="28"/>
      <c r="EH519" s="28"/>
      <c r="EI519" s="28"/>
      <c r="EJ519" s="28"/>
      <c r="EK519" s="28"/>
      <c r="EL519" s="28"/>
      <c r="EM519" s="28"/>
      <c r="EN519" s="28"/>
      <c r="EO519" s="28"/>
      <c r="EP519" s="28"/>
      <c r="EQ519" s="28"/>
      <c r="ER519" s="28"/>
      <c r="ES519" s="28"/>
      <c r="ET519" s="28"/>
      <c r="EU519" s="28"/>
      <c r="EV519" s="28"/>
      <c r="EW519" s="28"/>
      <c r="EX519" s="28"/>
      <c r="EY519" s="28"/>
      <c r="EZ519" s="28"/>
      <c r="FA519" s="28"/>
      <c r="FB519" s="28"/>
      <c r="FC519" s="28"/>
      <c r="FD519" s="28"/>
      <c r="FE519" s="28"/>
      <c r="FF519" s="28"/>
      <c r="FG519" s="28"/>
      <c r="FH519" s="28"/>
      <c r="FI519" s="28"/>
      <c r="FJ519" s="28"/>
      <c r="FK519" s="28"/>
      <c r="FL519" s="28"/>
    </row>
    <row r="520" spans="1:168" s="28" customFormat="1" ht="12.75" customHeight="1" x14ac:dyDescent="0.15">
      <c r="A520" s="63"/>
      <c r="C520" s="68"/>
      <c r="D520" s="53"/>
      <c r="E520" s="61"/>
      <c r="F520" s="63"/>
      <c r="G520" s="27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  <c r="AF520" s="29"/>
      <c r="AG520" s="29"/>
      <c r="AH520" s="29"/>
      <c r="AI520" s="29"/>
      <c r="AJ520" s="29"/>
      <c r="AK520" s="29"/>
      <c r="AL520" s="29"/>
      <c r="AM520" s="29"/>
      <c r="AN520" s="29"/>
      <c r="AO520" s="29"/>
      <c r="AP520" s="29"/>
      <c r="AQ520" s="29"/>
      <c r="AR520" s="29"/>
      <c r="AS520" s="29"/>
      <c r="AT520" s="29"/>
      <c r="AU520" s="29"/>
      <c r="AV520" s="29"/>
      <c r="AW520" s="29"/>
      <c r="AX520" s="29"/>
      <c r="AY520" s="29"/>
      <c r="AZ520" s="29"/>
      <c r="BA520" s="29"/>
      <c r="BB520" s="29"/>
      <c r="BC520" s="29"/>
      <c r="BD520" s="29"/>
      <c r="BE520" s="29"/>
      <c r="BF520" s="29"/>
      <c r="BG520" s="29"/>
      <c r="BH520" s="29"/>
      <c r="BI520" s="29"/>
      <c r="BJ520" s="29"/>
      <c r="BK520" s="29"/>
      <c r="BL520" s="29"/>
      <c r="BM520" s="29"/>
      <c r="BN520" s="29"/>
      <c r="BO520" s="29"/>
      <c r="BP520" s="29"/>
      <c r="BQ520" s="29"/>
      <c r="BR520" s="29"/>
      <c r="BS520" s="29"/>
      <c r="BT520" s="29"/>
      <c r="BU520" s="29"/>
      <c r="BV520" s="29"/>
      <c r="BW520" s="29"/>
      <c r="BX520" s="29"/>
      <c r="BY520" s="29"/>
      <c r="BZ520" s="29"/>
      <c r="CA520" s="29"/>
      <c r="CB520" s="29"/>
      <c r="CC520" s="29"/>
      <c r="CD520" s="29"/>
      <c r="CE520" s="29"/>
      <c r="CF520" s="29"/>
      <c r="CG520" s="29"/>
      <c r="CH520" s="29"/>
      <c r="CI520" s="29"/>
      <c r="CJ520" s="29"/>
      <c r="CK520" s="29"/>
      <c r="CL520" s="29"/>
      <c r="CM520" s="29"/>
      <c r="CN520" s="29"/>
      <c r="CO520" s="29"/>
      <c r="CP520" s="29"/>
      <c r="CQ520" s="29"/>
      <c r="CR520" s="29"/>
      <c r="CS520" s="29"/>
      <c r="CT520" s="29"/>
      <c r="CU520" s="29"/>
      <c r="CV520" s="29"/>
      <c r="CW520" s="29"/>
      <c r="CX520" s="29"/>
      <c r="CY520" s="29"/>
      <c r="CZ520" s="29"/>
      <c r="DA520" s="29"/>
      <c r="DB520" s="29"/>
      <c r="DC520" s="29"/>
      <c r="DD520" s="29"/>
      <c r="DE520" s="29"/>
      <c r="DF520" s="29"/>
      <c r="DG520" s="29"/>
      <c r="DH520" s="29"/>
      <c r="DI520" s="29"/>
      <c r="DJ520" s="29"/>
      <c r="DK520" s="29"/>
      <c r="DL520" s="29"/>
      <c r="DM520" s="29"/>
      <c r="DN520" s="29"/>
      <c r="DO520" s="29"/>
      <c r="DP520" s="29"/>
      <c r="DQ520" s="29"/>
      <c r="DR520" s="29"/>
      <c r="DS520" s="29"/>
      <c r="DT520" s="29"/>
      <c r="DU520" s="29"/>
      <c r="DV520" s="29"/>
      <c r="DW520" s="29"/>
      <c r="DX520" s="29"/>
      <c r="DY520" s="29"/>
      <c r="DZ520" s="29"/>
      <c r="EA520" s="29"/>
      <c r="EB520" s="29"/>
      <c r="EC520" s="29"/>
      <c r="ED520" s="29"/>
      <c r="EE520" s="29"/>
      <c r="EF520" s="29"/>
      <c r="EG520" s="29"/>
      <c r="EH520" s="29"/>
      <c r="EI520" s="29"/>
      <c r="EJ520" s="29"/>
      <c r="EK520" s="29"/>
      <c r="EL520" s="29"/>
      <c r="EM520" s="29"/>
      <c r="EN520" s="29"/>
      <c r="EO520" s="29"/>
      <c r="EP520" s="29"/>
      <c r="EQ520" s="29"/>
      <c r="ER520" s="29"/>
      <c r="ES520" s="29"/>
      <c r="ET520" s="29"/>
      <c r="EU520" s="29"/>
      <c r="EV520" s="29"/>
      <c r="EW520" s="29"/>
      <c r="EX520" s="29"/>
      <c r="EY520" s="29"/>
      <c r="EZ520" s="29"/>
      <c r="FA520" s="29"/>
      <c r="FB520" s="29"/>
      <c r="FC520" s="29"/>
      <c r="FD520" s="29"/>
      <c r="FE520" s="29"/>
      <c r="FF520" s="29"/>
      <c r="FG520" s="29"/>
      <c r="FH520" s="29"/>
      <c r="FI520" s="29"/>
      <c r="FJ520" s="29"/>
      <c r="FK520" s="29"/>
      <c r="FL520" s="29"/>
    </row>
    <row r="521" spans="1:168" s="28" customFormat="1" ht="12.75" customHeight="1" x14ac:dyDescent="0.15">
      <c r="A521" s="67"/>
      <c r="B521" s="29"/>
      <c r="C521" s="72"/>
      <c r="D521" s="49"/>
      <c r="E521" s="63"/>
      <c r="F521" s="63"/>
      <c r="G521" s="27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  <c r="AF521" s="29"/>
      <c r="AG521" s="29"/>
      <c r="AH521" s="29"/>
      <c r="AI521" s="29"/>
      <c r="AJ521" s="29"/>
      <c r="AK521" s="29"/>
      <c r="AL521" s="29"/>
      <c r="AM521" s="29"/>
      <c r="AN521" s="29"/>
      <c r="AO521" s="29"/>
      <c r="AP521" s="29"/>
      <c r="AQ521" s="29"/>
      <c r="AR521" s="29"/>
      <c r="AS521" s="29"/>
      <c r="AT521" s="29"/>
      <c r="AU521" s="29"/>
      <c r="AV521" s="29"/>
      <c r="AW521" s="29"/>
      <c r="AX521" s="29"/>
      <c r="AY521" s="29"/>
      <c r="AZ521" s="29"/>
      <c r="BA521" s="29"/>
      <c r="BB521" s="29"/>
      <c r="BC521" s="29"/>
      <c r="BD521" s="29"/>
      <c r="BE521" s="29"/>
      <c r="BF521" s="29"/>
      <c r="BG521" s="29"/>
      <c r="BH521" s="29"/>
      <c r="BI521" s="29"/>
      <c r="BJ521" s="29"/>
      <c r="BK521" s="29"/>
      <c r="BL521" s="29"/>
      <c r="BM521" s="29"/>
      <c r="BN521" s="29"/>
      <c r="BO521" s="29"/>
      <c r="BP521" s="29"/>
      <c r="BQ521" s="29"/>
      <c r="BR521" s="29"/>
      <c r="BS521" s="29"/>
      <c r="BT521" s="29"/>
      <c r="BU521" s="29"/>
      <c r="BV521" s="29"/>
      <c r="BW521" s="29"/>
      <c r="BX521" s="29"/>
      <c r="BY521" s="29"/>
      <c r="BZ521" s="29"/>
      <c r="CA521" s="29"/>
      <c r="CB521" s="29"/>
      <c r="CC521" s="29"/>
      <c r="CD521" s="29"/>
      <c r="CE521" s="29"/>
      <c r="CF521" s="29"/>
      <c r="CG521" s="29"/>
      <c r="CH521" s="29"/>
      <c r="CI521" s="29"/>
      <c r="CJ521" s="29"/>
      <c r="CK521" s="29"/>
      <c r="CL521" s="29"/>
      <c r="CM521" s="29"/>
      <c r="CN521" s="29"/>
      <c r="CO521" s="29"/>
      <c r="CP521" s="29"/>
      <c r="CQ521" s="29"/>
      <c r="CR521" s="29"/>
      <c r="CS521" s="29"/>
      <c r="CT521" s="29"/>
      <c r="CU521" s="29"/>
      <c r="CV521" s="29"/>
      <c r="CW521" s="29"/>
      <c r="CX521" s="29"/>
      <c r="CY521" s="29"/>
      <c r="CZ521" s="29"/>
      <c r="DA521" s="29"/>
      <c r="DB521" s="29"/>
      <c r="DC521" s="29"/>
      <c r="DD521" s="29"/>
      <c r="DE521" s="29"/>
      <c r="DF521" s="29"/>
      <c r="DG521" s="29"/>
      <c r="DH521" s="29"/>
      <c r="DI521" s="29"/>
      <c r="DJ521" s="29"/>
      <c r="DK521" s="29"/>
      <c r="DL521" s="29"/>
      <c r="DM521" s="29"/>
      <c r="DN521" s="29"/>
      <c r="DO521" s="29"/>
      <c r="DP521" s="29"/>
      <c r="DQ521" s="29"/>
      <c r="DR521" s="29"/>
      <c r="DS521" s="29"/>
      <c r="DT521" s="29"/>
      <c r="DU521" s="29"/>
      <c r="DV521" s="29"/>
      <c r="DW521" s="29"/>
      <c r="DX521" s="29"/>
      <c r="DY521" s="29"/>
      <c r="DZ521" s="29"/>
      <c r="EA521" s="29"/>
      <c r="EB521" s="29"/>
      <c r="EC521" s="29"/>
      <c r="ED521" s="29"/>
      <c r="EE521" s="29"/>
      <c r="EF521" s="29"/>
      <c r="EG521" s="29"/>
      <c r="EH521" s="29"/>
      <c r="EI521" s="29"/>
      <c r="EJ521" s="29"/>
      <c r="EK521" s="29"/>
      <c r="EL521" s="29"/>
      <c r="EM521" s="29"/>
      <c r="EN521" s="29"/>
      <c r="EO521" s="29"/>
      <c r="EP521" s="29"/>
      <c r="EQ521" s="29"/>
      <c r="ER521" s="29"/>
      <c r="ES521" s="29"/>
      <c r="ET521" s="29"/>
      <c r="EU521" s="29"/>
      <c r="EV521" s="29"/>
      <c r="EW521" s="29"/>
      <c r="EX521" s="29"/>
      <c r="EY521" s="29"/>
      <c r="EZ521" s="29"/>
      <c r="FA521" s="29"/>
      <c r="FB521" s="29"/>
      <c r="FC521" s="29"/>
      <c r="FD521" s="29"/>
      <c r="FE521" s="29"/>
      <c r="FF521" s="29"/>
      <c r="FG521" s="29"/>
      <c r="FH521" s="29"/>
      <c r="FI521" s="29"/>
      <c r="FJ521" s="29"/>
      <c r="FK521" s="29"/>
      <c r="FL521" s="29"/>
    </row>
    <row r="522" spans="1:168" s="28" customFormat="1" ht="12.75" customHeight="1" x14ac:dyDescent="0.15">
      <c r="A522" s="67"/>
      <c r="B522" s="29"/>
      <c r="C522" s="72"/>
      <c r="D522" s="53"/>
      <c r="E522" s="63"/>
      <c r="F522" s="63"/>
      <c r="G522" s="27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  <c r="AF522" s="29"/>
      <c r="AG522" s="29"/>
      <c r="AH522" s="29"/>
      <c r="AI522" s="29"/>
      <c r="AJ522" s="29"/>
      <c r="AK522" s="29"/>
      <c r="AL522" s="29"/>
      <c r="AM522" s="29"/>
      <c r="AN522" s="29"/>
      <c r="AO522" s="29"/>
      <c r="AP522" s="29"/>
      <c r="AQ522" s="29"/>
      <c r="AR522" s="29"/>
      <c r="AS522" s="29"/>
      <c r="AT522" s="29"/>
      <c r="AU522" s="29"/>
      <c r="AV522" s="29"/>
      <c r="AW522" s="29"/>
      <c r="AX522" s="29"/>
      <c r="AY522" s="29"/>
      <c r="AZ522" s="29"/>
      <c r="BA522" s="29"/>
      <c r="BB522" s="29"/>
      <c r="BC522" s="29"/>
      <c r="BD522" s="29"/>
      <c r="BE522" s="29"/>
      <c r="BF522" s="29"/>
      <c r="BG522" s="29"/>
      <c r="BH522" s="29"/>
      <c r="BI522" s="29"/>
      <c r="BJ522" s="29"/>
      <c r="BK522" s="29"/>
      <c r="BL522" s="29"/>
      <c r="BM522" s="29"/>
      <c r="BN522" s="29"/>
      <c r="BO522" s="29"/>
      <c r="BP522" s="29"/>
      <c r="BQ522" s="29"/>
      <c r="BR522" s="29"/>
      <c r="BS522" s="29"/>
      <c r="BT522" s="29"/>
      <c r="BU522" s="29"/>
      <c r="BV522" s="29"/>
      <c r="BW522" s="29"/>
      <c r="BX522" s="29"/>
      <c r="BY522" s="29"/>
      <c r="BZ522" s="29"/>
      <c r="CA522" s="29"/>
      <c r="CB522" s="29"/>
      <c r="CC522" s="29"/>
      <c r="CD522" s="29"/>
      <c r="CE522" s="29"/>
      <c r="CF522" s="29"/>
      <c r="CG522" s="29"/>
      <c r="CH522" s="29"/>
      <c r="CI522" s="29"/>
      <c r="CJ522" s="29"/>
      <c r="CK522" s="29"/>
      <c r="CL522" s="29"/>
      <c r="CM522" s="29"/>
      <c r="CN522" s="29"/>
      <c r="CO522" s="29"/>
      <c r="CP522" s="29"/>
      <c r="CQ522" s="29"/>
      <c r="CR522" s="29"/>
      <c r="CS522" s="29"/>
      <c r="CT522" s="29"/>
      <c r="CU522" s="29"/>
      <c r="CV522" s="29"/>
      <c r="CW522" s="29"/>
      <c r="CX522" s="29"/>
      <c r="CY522" s="29"/>
      <c r="CZ522" s="29"/>
      <c r="DA522" s="29"/>
      <c r="DB522" s="29"/>
      <c r="DC522" s="29"/>
      <c r="DD522" s="29"/>
      <c r="DE522" s="29"/>
      <c r="DF522" s="29"/>
      <c r="DG522" s="29"/>
      <c r="DH522" s="29"/>
      <c r="DI522" s="29"/>
      <c r="DJ522" s="29"/>
      <c r="DK522" s="29"/>
      <c r="DL522" s="29"/>
      <c r="DM522" s="29"/>
      <c r="DN522" s="29"/>
      <c r="DO522" s="29"/>
      <c r="DP522" s="29"/>
      <c r="DQ522" s="29"/>
      <c r="DR522" s="29"/>
      <c r="DS522" s="29"/>
      <c r="DT522" s="29"/>
      <c r="DU522" s="29"/>
      <c r="DV522" s="29"/>
      <c r="DW522" s="29"/>
      <c r="DX522" s="29"/>
      <c r="DY522" s="29"/>
      <c r="DZ522" s="29"/>
      <c r="EA522" s="29"/>
      <c r="EB522" s="29"/>
      <c r="EC522" s="29"/>
      <c r="ED522" s="29"/>
      <c r="EE522" s="29"/>
      <c r="EF522" s="29"/>
      <c r="EG522" s="29"/>
      <c r="EH522" s="29"/>
      <c r="EI522" s="29"/>
      <c r="EJ522" s="29"/>
      <c r="EK522" s="29"/>
      <c r="EL522" s="29"/>
      <c r="EM522" s="29"/>
      <c r="EN522" s="29"/>
      <c r="EO522" s="29"/>
      <c r="EP522" s="29"/>
      <c r="EQ522" s="29"/>
      <c r="ER522" s="29"/>
      <c r="ES522" s="29"/>
      <c r="ET522" s="29"/>
      <c r="EU522" s="29"/>
      <c r="EV522" s="29"/>
      <c r="EW522" s="29"/>
      <c r="EX522" s="29"/>
      <c r="EY522" s="29"/>
      <c r="EZ522" s="29"/>
      <c r="FA522" s="29"/>
      <c r="FB522" s="29"/>
      <c r="FC522" s="29"/>
      <c r="FD522" s="29"/>
      <c r="FE522" s="29"/>
      <c r="FF522" s="29"/>
      <c r="FG522" s="29"/>
      <c r="FH522" s="29"/>
      <c r="FI522" s="29"/>
      <c r="FJ522" s="29"/>
      <c r="FK522" s="29"/>
      <c r="FL522" s="29"/>
    </row>
    <row r="523" spans="1:168" s="28" customFormat="1" ht="12.75" customHeight="1" x14ac:dyDescent="0.15">
      <c r="A523" s="67"/>
      <c r="B523" s="29"/>
      <c r="C523" s="72"/>
      <c r="D523" s="53"/>
      <c r="E523" s="63"/>
      <c r="F523" s="63"/>
      <c r="G523" s="27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  <c r="AF523" s="29"/>
      <c r="AG523" s="29"/>
      <c r="AH523" s="29"/>
      <c r="AI523" s="29"/>
      <c r="AJ523" s="29"/>
      <c r="AK523" s="29"/>
      <c r="AL523" s="29"/>
      <c r="AM523" s="29"/>
      <c r="AN523" s="29"/>
      <c r="AO523" s="29"/>
      <c r="AP523" s="29"/>
      <c r="AQ523" s="29"/>
      <c r="AR523" s="29"/>
      <c r="AS523" s="29"/>
      <c r="AT523" s="29"/>
      <c r="AU523" s="29"/>
      <c r="AV523" s="29"/>
      <c r="AW523" s="29"/>
      <c r="AX523" s="29"/>
      <c r="AY523" s="29"/>
      <c r="AZ523" s="29"/>
      <c r="BA523" s="29"/>
      <c r="BB523" s="29"/>
      <c r="BC523" s="29"/>
      <c r="BD523" s="29"/>
      <c r="BE523" s="29"/>
      <c r="BF523" s="29"/>
      <c r="BG523" s="29"/>
      <c r="BH523" s="29"/>
      <c r="BI523" s="29"/>
      <c r="BJ523" s="29"/>
      <c r="BK523" s="29"/>
      <c r="BL523" s="29"/>
      <c r="BM523" s="29"/>
      <c r="BN523" s="29"/>
      <c r="BO523" s="29"/>
      <c r="BP523" s="29"/>
      <c r="BQ523" s="29"/>
      <c r="BR523" s="29"/>
      <c r="BS523" s="29"/>
      <c r="BT523" s="29"/>
      <c r="BU523" s="29"/>
      <c r="BV523" s="29"/>
      <c r="BW523" s="29"/>
      <c r="BX523" s="29"/>
      <c r="BY523" s="29"/>
      <c r="BZ523" s="29"/>
      <c r="CA523" s="29"/>
      <c r="CB523" s="29"/>
      <c r="CC523" s="29"/>
      <c r="CD523" s="29"/>
      <c r="CE523" s="29"/>
      <c r="CF523" s="29"/>
      <c r="CG523" s="29"/>
      <c r="CH523" s="29"/>
      <c r="CI523" s="29"/>
      <c r="CJ523" s="29"/>
      <c r="CK523" s="29"/>
      <c r="CL523" s="29"/>
      <c r="CM523" s="29"/>
      <c r="CN523" s="29"/>
      <c r="CO523" s="29"/>
      <c r="CP523" s="29"/>
      <c r="CQ523" s="29"/>
      <c r="CR523" s="29"/>
      <c r="CS523" s="29"/>
      <c r="CT523" s="29"/>
      <c r="CU523" s="29"/>
      <c r="CV523" s="29"/>
      <c r="CW523" s="29"/>
      <c r="CX523" s="29"/>
      <c r="CY523" s="29"/>
      <c r="CZ523" s="29"/>
      <c r="DA523" s="29"/>
      <c r="DB523" s="29"/>
      <c r="DC523" s="29"/>
      <c r="DD523" s="29"/>
      <c r="DE523" s="29"/>
      <c r="DF523" s="29"/>
      <c r="DG523" s="29"/>
      <c r="DH523" s="29"/>
      <c r="DI523" s="29"/>
      <c r="DJ523" s="29"/>
      <c r="DK523" s="29"/>
      <c r="DL523" s="29"/>
      <c r="DM523" s="29"/>
      <c r="DN523" s="29"/>
      <c r="DO523" s="29"/>
      <c r="DP523" s="29"/>
      <c r="DQ523" s="29"/>
      <c r="DR523" s="29"/>
      <c r="DS523" s="29"/>
      <c r="DT523" s="29"/>
      <c r="DU523" s="29"/>
      <c r="DV523" s="29"/>
      <c r="DW523" s="29"/>
      <c r="DX523" s="29"/>
      <c r="DY523" s="29"/>
      <c r="DZ523" s="29"/>
      <c r="EA523" s="29"/>
      <c r="EB523" s="29"/>
      <c r="EC523" s="29"/>
      <c r="ED523" s="29"/>
      <c r="EE523" s="29"/>
      <c r="EF523" s="29"/>
      <c r="EG523" s="29"/>
      <c r="EH523" s="29"/>
      <c r="EI523" s="29"/>
      <c r="EJ523" s="29"/>
      <c r="EK523" s="29"/>
      <c r="EL523" s="29"/>
      <c r="EM523" s="29"/>
      <c r="EN523" s="29"/>
      <c r="EO523" s="29"/>
      <c r="EP523" s="29"/>
      <c r="EQ523" s="29"/>
      <c r="ER523" s="29"/>
      <c r="ES523" s="29"/>
      <c r="ET523" s="29"/>
      <c r="EU523" s="29"/>
      <c r="EV523" s="29"/>
      <c r="EW523" s="29"/>
      <c r="EX523" s="29"/>
      <c r="EY523" s="29"/>
      <c r="EZ523" s="29"/>
      <c r="FA523" s="29"/>
      <c r="FB523" s="29"/>
      <c r="FC523" s="29"/>
      <c r="FD523" s="29"/>
      <c r="FE523" s="29"/>
      <c r="FF523" s="29"/>
      <c r="FG523" s="29"/>
      <c r="FH523" s="29"/>
      <c r="FI523" s="29"/>
      <c r="FJ523" s="29"/>
      <c r="FK523" s="29"/>
      <c r="FL523" s="29"/>
    </row>
    <row r="524" spans="1:168" s="28" customFormat="1" ht="12.75" customHeight="1" x14ac:dyDescent="0.15">
      <c r="A524" s="67"/>
      <c r="B524" s="29"/>
      <c r="C524" s="74"/>
      <c r="D524" s="53"/>
      <c r="E524" s="63"/>
      <c r="F524" s="63"/>
      <c r="G524" s="27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  <c r="AF524" s="29"/>
      <c r="AG524" s="29"/>
      <c r="AH524" s="29"/>
      <c r="AI524" s="29"/>
      <c r="AJ524" s="29"/>
      <c r="AK524" s="29"/>
      <c r="AL524" s="29"/>
      <c r="AM524" s="29"/>
      <c r="AN524" s="29"/>
      <c r="AO524" s="29"/>
      <c r="AP524" s="29"/>
      <c r="AQ524" s="29"/>
      <c r="AR524" s="29"/>
      <c r="AS524" s="29"/>
      <c r="AT524" s="29"/>
      <c r="AU524" s="29"/>
      <c r="AV524" s="29"/>
      <c r="AW524" s="29"/>
      <c r="AX524" s="29"/>
      <c r="AY524" s="29"/>
      <c r="AZ524" s="29"/>
      <c r="BA524" s="29"/>
      <c r="BB524" s="29"/>
      <c r="BC524" s="29"/>
      <c r="BD524" s="29"/>
      <c r="BE524" s="29"/>
      <c r="BF524" s="29"/>
      <c r="BG524" s="29"/>
      <c r="BH524" s="29"/>
      <c r="BI524" s="29"/>
      <c r="BJ524" s="29"/>
      <c r="BK524" s="29"/>
      <c r="BL524" s="29"/>
      <c r="BM524" s="29"/>
      <c r="BN524" s="29"/>
      <c r="BO524" s="29"/>
      <c r="BP524" s="29"/>
      <c r="BQ524" s="29"/>
      <c r="BR524" s="29"/>
      <c r="BS524" s="29"/>
      <c r="BT524" s="29"/>
      <c r="BU524" s="29"/>
      <c r="BV524" s="29"/>
      <c r="BW524" s="29"/>
      <c r="BX524" s="29"/>
      <c r="BY524" s="29"/>
      <c r="BZ524" s="29"/>
      <c r="CA524" s="29"/>
      <c r="CB524" s="29"/>
      <c r="CC524" s="29"/>
      <c r="CD524" s="29"/>
      <c r="CE524" s="29"/>
      <c r="CF524" s="29"/>
      <c r="CG524" s="29"/>
      <c r="CH524" s="29"/>
      <c r="CI524" s="29"/>
      <c r="CJ524" s="29"/>
      <c r="CK524" s="29"/>
      <c r="CL524" s="29"/>
      <c r="CM524" s="29"/>
      <c r="CN524" s="29"/>
      <c r="CO524" s="29"/>
      <c r="CP524" s="29"/>
      <c r="CQ524" s="29"/>
      <c r="CR524" s="29"/>
      <c r="CS524" s="29"/>
      <c r="CT524" s="29"/>
      <c r="CU524" s="29"/>
      <c r="CV524" s="29"/>
      <c r="CW524" s="29"/>
      <c r="CX524" s="29"/>
      <c r="CY524" s="29"/>
      <c r="CZ524" s="29"/>
      <c r="DA524" s="29"/>
      <c r="DB524" s="29"/>
      <c r="DC524" s="29"/>
      <c r="DD524" s="29"/>
      <c r="DE524" s="29"/>
      <c r="DF524" s="29"/>
      <c r="DG524" s="29"/>
      <c r="DH524" s="29"/>
      <c r="DI524" s="29"/>
      <c r="DJ524" s="29"/>
      <c r="DK524" s="29"/>
      <c r="DL524" s="29"/>
      <c r="DM524" s="29"/>
      <c r="DN524" s="29"/>
      <c r="DO524" s="29"/>
      <c r="DP524" s="29"/>
      <c r="DQ524" s="29"/>
      <c r="DR524" s="29"/>
      <c r="DS524" s="29"/>
      <c r="DT524" s="29"/>
      <c r="DU524" s="29"/>
      <c r="DV524" s="29"/>
      <c r="DW524" s="29"/>
      <c r="DX524" s="29"/>
      <c r="DY524" s="29"/>
      <c r="DZ524" s="29"/>
      <c r="EA524" s="29"/>
      <c r="EB524" s="29"/>
      <c r="EC524" s="29"/>
      <c r="ED524" s="29"/>
      <c r="EE524" s="29"/>
      <c r="EF524" s="29"/>
      <c r="EG524" s="29"/>
      <c r="EH524" s="29"/>
      <c r="EI524" s="29"/>
      <c r="EJ524" s="29"/>
      <c r="EK524" s="29"/>
      <c r="EL524" s="29"/>
      <c r="EM524" s="29"/>
      <c r="EN524" s="29"/>
      <c r="EO524" s="29"/>
      <c r="EP524" s="29"/>
      <c r="EQ524" s="29"/>
      <c r="ER524" s="29"/>
      <c r="ES524" s="29"/>
      <c r="ET524" s="29"/>
      <c r="EU524" s="29"/>
      <c r="EV524" s="29"/>
      <c r="EW524" s="29"/>
      <c r="EX524" s="29"/>
      <c r="EY524" s="29"/>
      <c r="EZ524" s="29"/>
      <c r="FA524" s="29"/>
      <c r="FB524" s="29"/>
      <c r="FC524" s="29"/>
      <c r="FD524" s="29"/>
      <c r="FE524" s="29"/>
      <c r="FF524" s="29"/>
      <c r="FG524" s="29"/>
      <c r="FH524" s="29"/>
      <c r="FI524" s="29"/>
      <c r="FJ524" s="29"/>
      <c r="FK524" s="29"/>
      <c r="FL524" s="29"/>
    </row>
    <row r="525" spans="1:168" s="28" customFormat="1" ht="12.75" customHeight="1" x14ac:dyDescent="0.15">
      <c r="A525" s="67"/>
      <c r="B525" s="29"/>
      <c r="C525" s="72"/>
      <c r="D525" s="53"/>
      <c r="E525" s="63"/>
      <c r="F525" s="63"/>
      <c r="G525" s="27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  <c r="AF525" s="29"/>
      <c r="AG525" s="29"/>
      <c r="AH525" s="29"/>
      <c r="AI525" s="29"/>
      <c r="AJ525" s="29"/>
      <c r="AK525" s="29"/>
      <c r="AL525" s="29"/>
      <c r="AM525" s="29"/>
      <c r="AN525" s="29"/>
      <c r="AO525" s="29"/>
      <c r="AP525" s="29"/>
      <c r="AQ525" s="29"/>
      <c r="AR525" s="29"/>
      <c r="AS525" s="29"/>
      <c r="AT525" s="29"/>
      <c r="AU525" s="29"/>
      <c r="AV525" s="29"/>
      <c r="AW525" s="29"/>
      <c r="AX525" s="29"/>
      <c r="AY525" s="29"/>
      <c r="AZ525" s="29"/>
      <c r="BA525" s="29"/>
      <c r="BB525" s="29"/>
      <c r="BC525" s="29"/>
      <c r="BD525" s="29"/>
      <c r="BE525" s="29"/>
      <c r="BF525" s="29"/>
      <c r="BG525" s="29"/>
      <c r="BH525" s="29"/>
      <c r="BI525" s="29"/>
      <c r="BJ525" s="29"/>
      <c r="BK525" s="29"/>
      <c r="BL525" s="29"/>
      <c r="BM525" s="29"/>
      <c r="BN525" s="29"/>
      <c r="BO525" s="29"/>
      <c r="BP525" s="29"/>
      <c r="BQ525" s="29"/>
      <c r="BR525" s="29"/>
      <c r="BS525" s="29"/>
      <c r="BT525" s="29"/>
      <c r="BU525" s="29"/>
      <c r="BV525" s="29"/>
      <c r="BW525" s="29"/>
      <c r="BX525" s="29"/>
      <c r="BY525" s="29"/>
      <c r="BZ525" s="29"/>
      <c r="CA525" s="29"/>
      <c r="CB525" s="29"/>
      <c r="CC525" s="29"/>
      <c r="CD525" s="29"/>
      <c r="CE525" s="29"/>
      <c r="CF525" s="29"/>
      <c r="CG525" s="29"/>
      <c r="CH525" s="29"/>
      <c r="CI525" s="29"/>
      <c r="CJ525" s="29"/>
      <c r="CK525" s="29"/>
      <c r="CL525" s="29"/>
      <c r="CM525" s="29"/>
      <c r="CN525" s="29"/>
      <c r="CO525" s="29"/>
      <c r="CP525" s="29"/>
      <c r="CQ525" s="29"/>
      <c r="CR525" s="29"/>
      <c r="CS525" s="29"/>
      <c r="CT525" s="29"/>
      <c r="CU525" s="29"/>
      <c r="CV525" s="29"/>
      <c r="CW525" s="29"/>
      <c r="CX525" s="29"/>
      <c r="CY525" s="29"/>
      <c r="CZ525" s="29"/>
      <c r="DA525" s="29"/>
      <c r="DB525" s="29"/>
      <c r="DC525" s="29"/>
      <c r="DD525" s="29"/>
      <c r="DE525" s="29"/>
      <c r="DF525" s="29"/>
      <c r="DG525" s="29"/>
      <c r="DH525" s="29"/>
      <c r="DI525" s="29"/>
      <c r="DJ525" s="29"/>
      <c r="DK525" s="29"/>
      <c r="DL525" s="29"/>
      <c r="DM525" s="29"/>
      <c r="DN525" s="29"/>
      <c r="DO525" s="29"/>
      <c r="DP525" s="29"/>
      <c r="DQ525" s="29"/>
      <c r="DR525" s="29"/>
      <c r="DS525" s="29"/>
      <c r="DT525" s="29"/>
      <c r="DU525" s="29"/>
      <c r="DV525" s="29"/>
      <c r="DW525" s="29"/>
      <c r="DX525" s="29"/>
      <c r="DY525" s="29"/>
      <c r="DZ525" s="29"/>
      <c r="EA525" s="29"/>
      <c r="EB525" s="29"/>
      <c r="EC525" s="29"/>
      <c r="ED525" s="29"/>
      <c r="EE525" s="29"/>
      <c r="EF525" s="29"/>
      <c r="EG525" s="29"/>
      <c r="EH525" s="29"/>
      <c r="EI525" s="29"/>
      <c r="EJ525" s="29"/>
      <c r="EK525" s="29"/>
      <c r="EL525" s="29"/>
      <c r="EM525" s="29"/>
      <c r="EN525" s="29"/>
      <c r="EO525" s="29"/>
      <c r="EP525" s="29"/>
      <c r="EQ525" s="29"/>
      <c r="ER525" s="29"/>
      <c r="ES525" s="29"/>
      <c r="ET525" s="29"/>
      <c r="EU525" s="29"/>
      <c r="EV525" s="29"/>
      <c r="EW525" s="29"/>
      <c r="EX525" s="29"/>
      <c r="EY525" s="29"/>
      <c r="EZ525" s="29"/>
      <c r="FA525" s="29"/>
      <c r="FB525" s="29"/>
      <c r="FC525" s="29"/>
      <c r="FD525" s="29"/>
      <c r="FE525" s="29"/>
      <c r="FF525" s="29"/>
      <c r="FG525" s="29"/>
      <c r="FH525" s="29"/>
      <c r="FI525" s="29"/>
      <c r="FJ525" s="29"/>
      <c r="FK525" s="29"/>
      <c r="FL525" s="29"/>
    </row>
    <row r="526" spans="1:168" s="28" customFormat="1" ht="12.75" customHeight="1" x14ac:dyDescent="0.15">
      <c r="A526" s="67"/>
      <c r="B526" s="29"/>
      <c r="C526" s="72"/>
      <c r="D526" s="53"/>
      <c r="E526" s="63"/>
      <c r="F526" s="63"/>
      <c r="G526" s="27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  <c r="AF526" s="29"/>
      <c r="AG526" s="29"/>
      <c r="AH526" s="29"/>
      <c r="AI526" s="29"/>
      <c r="AJ526" s="29"/>
      <c r="AK526" s="29"/>
      <c r="AL526" s="29"/>
      <c r="AM526" s="29"/>
      <c r="AN526" s="29"/>
      <c r="AO526" s="29"/>
      <c r="AP526" s="29"/>
      <c r="AQ526" s="29"/>
      <c r="AR526" s="29"/>
      <c r="AS526" s="29"/>
      <c r="AT526" s="29"/>
      <c r="AU526" s="29"/>
      <c r="AV526" s="29"/>
      <c r="AW526" s="29"/>
      <c r="AX526" s="29"/>
      <c r="AY526" s="29"/>
      <c r="AZ526" s="29"/>
      <c r="BA526" s="29"/>
      <c r="BB526" s="29"/>
      <c r="BC526" s="29"/>
      <c r="BD526" s="29"/>
      <c r="BE526" s="29"/>
      <c r="BF526" s="29"/>
      <c r="BG526" s="29"/>
      <c r="BH526" s="29"/>
      <c r="BI526" s="29"/>
      <c r="BJ526" s="29"/>
      <c r="BK526" s="29"/>
      <c r="BL526" s="29"/>
      <c r="BM526" s="29"/>
      <c r="BN526" s="29"/>
      <c r="BO526" s="29"/>
      <c r="BP526" s="29"/>
      <c r="BQ526" s="29"/>
      <c r="BR526" s="29"/>
      <c r="BS526" s="29"/>
      <c r="BT526" s="29"/>
      <c r="BU526" s="29"/>
      <c r="BV526" s="29"/>
      <c r="BW526" s="29"/>
      <c r="BX526" s="29"/>
      <c r="BY526" s="29"/>
      <c r="BZ526" s="29"/>
      <c r="CA526" s="29"/>
      <c r="CB526" s="29"/>
      <c r="CC526" s="29"/>
      <c r="CD526" s="29"/>
      <c r="CE526" s="29"/>
      <c r="CF526" s="29"/>
      <c r="CG526" s="29"/>
      <c r="CH526" s="29"/>
      <c r="CI526" s="29"/>
      <c r="CJ526" s="29"/>
      <c r="CK526" s="29"/>
      <c r="CL526" s="29"/>
      <c r="CM526" s="29"/>
      <c r="CN526" s="29"/>
      <c r="CO526" s="29"/>
      <c r="CP526" s="29"/>
      <c r="CQ526" s="29"/>
      <c r="CR526" s="29"/>
      <c r="CS526" s="29"/>
      <c r="CT526" s="29"/>
      <c r="CU526" s="29"/>
      <c r="CV526" s="29"/>
      <c r="CW526" s="29"/>
      <c r="CX526" s="29"/>
      <c r="CY526" s="29"/>
      <c r="CZ526" s="29"/>
      <c r="DA526" s="29"/>
      <c r="DB526" s="29"/>
      <c r="DC526" s="29"/>
      <c r="DD526" s="29"/>
      <c r="DE526" s="29"/>
      <c r="DF526" s="29"/>
      <c r="DG526" s="29"/>
      <c r="DH526" s="29"/>
      <c r="DI526" s="29"/>
      <c r="DJ526" s="29"/>
      <c r="DK526" s="29"/>
      <c r="DL526" s="29"/>
      <c r="DM526" s="29"/>
      <c r="DN526" s="29"/>
      <c r="DO526" s="29"/>
      <c r="DP526" s="29"/>
      <c r="DQ526" s="29"/>
      <c r="DR526" s="29"/>
      <c r="DS526" s="29"/>
      <c r="DT526" s="29"/>
      <c r="DU526" s="29"/>
      <c r="DV526" s="29"/>
      <c r="DW526" s="29"/>
      <c r="DX526" s="29"/>
      <c r="DY526" s="29"/>
      <c r="DZ526" s="29"/>
      <c r="EA526" s="29"/>
      <c r="EB526" s="29"/>
      <c r="EC526" s="29"/>
      <c r="ED526" s="29"/>
      <c r="EE526" s="29"/>
      <c r="EF526" s="29"/>
      <c r="EG526" s="29"/>
      <c r="EH526" s="29"/>
      <c r="EI526" s="29"/>
      <c r="EJ526" s="29"/>
      <c r="EK526" s="29"/>
      <c r="EL526" s="29"/>
      <c r="EM526" s="29"/>
      <c r="EN526" s="29"/>
      <c r="EO526" s="29"/>
      <c r="EP526" s="29"/>
      <c r="EQ526" s="29"/>
      <c r="ER526" s="29"/>
      <c r="ES526" s="29"/>
      <c r="ET526" s="29"/>
      <c r="EU526" s="29"/>
      <c r="EV526" s="29"/>
      <c r="EW526" s="29"/>
      <c r="EX526" s="29"/>
      <c r="EY526" s="29"/>
      <c r="EZ526" s="29"/>
      <c r="FA526" s="29"/>
      <c r="FB526" s="29"/>
      <c r="FC526" s="29"/>
      <c r="FD526" s="29"/>
      <c r="FE526" s="29"/>
      <c r="FF526" s="29"/>
      <c r="FG526" s="29"/>
      <c r="FH526" s="29"/>
      <c r="FI526" s="29"/>
      <c r="FJ526" s="29"/>
      <c r="FK526" s="29"/>
      <c r="FL526" s="29"/>
    </row>
    <row r="527" spans="1:168" s="28" customFormat="1" ht="12.75" customHeight="1" x14ac:dyDescent="0.15">
      <c r="A527" s="67"/>
      <c r="B527" s="29"/>
      <c r="C527" s="72"/>
      <c r="D527" s="53"/>
      <c r="E527" s="63"/>
      <c r="F527" s="63"/>
      <c r="G527" s="27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  <c r="AF527" s="29"/>
      <c r="AG527" s="29"/>
      <c r="AH527" s="29"/>
      <c r="AI527" s="29"/>
      <c r="AJ527" s="29"/>
      <c r="AK527" s="29"/>
      <c r="AL527" s="29"/>
      <c r="AM527" s="29"/>
      <c r="AN527" s="29"/>
      <c r="AO527" s="29"/>
      <c r="AP527" s="29"/>
      <c r="AQ527" s="29"/>
      <c r="AR527" s="29"/>
      <c r="AS527" s="29"/>
      <c r="AT527" s="29"/>
      <c r="AU527" s="29"/>
      <c r="AV527" s="29"/>
      <c r="AW527" s="29"/>
      <c r="AX527" s="29"/>
      <c r="AY527" s="29"/>
      <c r="AZ527" s="29"/>
      <c r="BA527" s="29"/>
      <c r="BB527" s="29"/>
      <c r="BC527" s="29"/>
      <c r="BD527" s="29"/>
      <c r="BE527" s="29"/>
      <c r="BF527" s="29"/>
      <c r="BG527" s="29"/>
      <c r="BH527" s="29"/>
      <c r="BI527" s="29"/>
      <c r="BJ527" s="29"/>
      <c r="BK527" s="29"/>
      <c r="BL527" s="29"/>
      <c r="BM527" s="29"/>
      <c r="BN527" s="29"/>
      <c r="BO527" s="29"/>
      <c r="BP527" s="29"/>
      <c r="BQ527" s="29"/>
      <c r="BR527" s="29"/>
      <c r="BS527" s="29"/>
      <c r="BT527" s="29"/>
      <c r="BU527" s="29"/>
      <c r="BV527" s="29"/>
      <c r="BW527" s="29"/>
      <c r="BX527" s="29"/>
      <c r="BY527" s="29"/>
      <c r="BZ527" s="29"/>
      <c r="CA527" s="29"/>
      <c r="CB527" s="29"/>
      <c r="CC527" s="29"/>
      <c r="CD527" s="29"/>
      <c r="CE527" s="29"/>
      <c r="CF527" s="29"/>
      <c r="CG527" s="29"/>
      <c r="CH527" s="29"/>
      <c r="CI527" s="29"/>
      <c r="CJ527" s="29"/>
      <c r="CK527" s="29"/>
      <c r="CL527" s="29"/>
      <c r="CM527" s="29"/>
      <c r="CN527" s="29"/>
      <c r="CO527" s="29"/>
      <c r="CP527" s="29"/>
      <c r="CQ527" s="29"/>
      <c r="CR527" s="29"/>
      <c r="CS527" s="29"/>
      <c r="CT527" s="29"/>
      <c r="CU527" s="29"/>
      <c r="CV527" s="29"/>
      <c r="CW527" s="29"/>
      <c r="CX527" s="29"/>
      <c r="CY527" s="29"/>
      <c r="CZ527" s="29"/>
      <c r="DA527" s="29"/>
      <c r="DB527" s="29"/>
      <c r="DC527" s="29"/>
      <c r="DD527" s="29"/>
      <c r="DE527" s="29"/>
      <c r="DF527" s="29"/>
      <c r="DG527" s="29"/>
      <c r="DH527" s="29"/>
      <c r="DI527" s="29"/>
      <c r="DJ527" s="29"/>
      <c r="DK527" s="29"/>
      <c r="DL527" s="29"/>
      <c r="DM527" s="29"/>
      <c r="DN527" s="29"/>
      <c r="DO527" s="29"/>
      <c r="DP527" s="29"/>
      <c r="DQ527" s="29"/>
      <c r="DR527" s="29"/>
      <c r="DS527" s="29"/>
      <c r="DT527" s="29"/>
      <c r="DU527" s="29"/>
      <c r="DV527" s="29"/>
      <c r="DW527" s="29"/>
      <c r="DX527" s="29"/>
      <c r="DY527" s="29"/>
      <c r="DZ527" s="29"/>
      <c r="EA527" s="29"/>
      <c r="EB527" s="29"/>
      <c r="EC527" s="29"/>
      <c r="ED527" s="29"/>
      <c r="EE527" s="29"/>
      <c r="EF527" s="29"/>
      <c r="EG527" s="29"/>
      <c r="EH527" s="29"/>
      <c r="EI527" s="29"/>
      <c r="EJ527" s="29"/>
      <c r="EK527" s="29"/>
      <c r="EL527" s="29"/>
      <c r="EM527" s="29"/>
      <c r="EN527" s="29"/>
      <c r="EO527" s="29"/>
      <c r="EP527" s="29"/>
      <c r="EQ527" s="29"/>
      <c r="ER527" s="29"/>
      <c r="ES527" s="29"/>
      <c r="ET527" s="29"/>
      <c r="EU527" s="29"/>
      <c r="EV527" s="29"/>
      <c r="EW527" s="29"/>
      <c r="EX527" s="29"/>
      <c r="EY527" s="29"/>
      <c r="EZ527" s="29"/>
      <c r="FA527" s="29"/>
      <c r="FB527" s="29"/>
      <c r="FC527" s="29"/>
      <c r="FD527" s="29"/>
      <c r="FE527" s="29"/>
      <c r="FF527" s="29"/>
      <c r="FG527" s="29"/>
      <c r="FH527" s="29"/>
      <c r="FI527" s="29"/>
      <c r="FJ527" s="29"/>
      <c r="FK527" s="29"/>
      <c r="FL527" s="29"/>
    </row>
    <row r="528" spans="1:168" s="28" customFormat="1" ht="12.75" customHeight="1" x14ac:dyDescent="0.15">
      <c r="A528" s="67"/>
      <c r="B528" s="29"/>
      <c r="C528" s="74"/>
      <c r="D528" s="53"/>
      <c r="E528" s="63"/>
      <c r="F528" s="63"/>
      <c r="G528" s="27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  <c r="AF528" s="29"/>
      <c r="AG528" s="29"/>
      <c r="AH528" s="29"/>
      <c r="AI528" s="29"/>
      <c r="AJ528" s="29"/>
      <c r="AK528" s="29"/>
      <c r="AL528" s="29"/>
      <c r="AM528" s="29"/>
      <c r="AN528" s="29"/>
      <c r="AO528" s="29"/>
      <c r="AP528" s="29"/>
      <c r="AQ528" s="29"/>
      <c r="AR528" s="29"/>
      <c r="AS528" s="29"/>
      <c r="AT528" s="29"/>
      <c r="AU528" s="29"/>
      <c r="AV528" s="29"/>
      <c r="AW528" s="29"/>
      <c r="AX528" s="29"/>
      <c r="AY528" s="29"/>
      <c r="AZ528" s="29"/>
      <c r="BA528" s="29"/>
      <c r="BB528" s="29"/>
      <c r="BC528" s="29"/>
      <c r="BD528" s="29"/>
      <c r="BE528" s="29"/>
      <c r="BF528" s="29"/>
      <c r="BG528" s="29"/>
      <c r="BH528" s="29"/>
      <c r="BI528" s="29"/>
      <c r="BJ528" s="29"/>
      <c r="BK528" s="29"/>
      <c r="BL528" s="29"/>
      <c r="BM528" s="29"/>
      <c r="BN528" s="29"/>
      <c r="BO528" s="29"/>
      <c r="BP528" s="29"/>
      <c r="BQ528" s="29"/>
      <c r="BR528" s="29"/>
      <c r="BS528" s="29"/>
      <c r="BT528" s="29"/>
      <c r="BU528" s="29"/>
      <c r="BV528" s="29"/>
      <c r="BW528" s="29"/>
      <c r="BX528" s="29"/>
      <c r="BY528" s="29"/>
      <c r="BZ528" s="29"/>
      <c r="CA528" s="29"/>
      <c r="CB528" s="29"/>
      <c r="CC528" s="29"/>
      <c r="CD528" s="29"/>
      <c r="CE528" s="29"/>
      <c r="CF528" s="29"/>
      <c r="CG528" s="29"/>
      <c r="CH528" s="29"/>
      <c r="CI528" s="29"/>
      <c r="CJ528" s="29"/>
      <c r="CK528" s="29"/>
      <c r="CL528" s="29"/>
      <c r="CM528" s="29"/>
      <c r="CN528" s="29"/>
      <c r="CO528" s="29"/>
      <c r="CP528" s="29"/>
      <c r="CQ528" s="29"/>
      <c r="CR528" s="29"/>
      <c r="CS528" s="29"/>
      <c r="CT528" s="29"/>
      <c r="CU528" s="29"/>
      <c r="CV528" s="29"/>
      <c r="CW528" s="29"/>
      <c r="CX528" s="29"/>
      <c r="CY528" s="29"/>
      <c r="CZ528" s="29"/>
      <c r="DA528" s="29"/>
      <c r="DB528" s="29"/>
      <c r="DC528" s="29"/>
      <c r="DD528" s="29"/>
      <c r="DE528" s="29"/>
      <c r="DF528" s="29"/>
      <c r="DG528" s="29"/>
      <c r="DH528" s="29"/>
      <c r="DI528" s="29"/>
      <c r="DJ528" s="29"/>
      <c r="DK528" s="29"/>
      <c r="DL528" s="29"/>
      <c r="DM528" s="29"/>
      <c r="DN528" s="29"/>
      <c r="DO528" s="29"/>
      <c r="DP528" s="29"/>
      <c r="DQ528" s="29"/>
      <c r="DR528" s="29"/>
      <c r="DS528" s="29"/>
      <c r="DT528" s="29"/>
      <c r="DU528" s="29"/>
      <c r="DV528" s="29"/>
      <c r="DW528" s="29"/>
      <c r="DX528" s="29"/>
      <c r="DY528" s="29"/>
      <c r="DZ528" s="29"/>
      <c r="EA528" s="29"/>
      <c r="EB528" s="29"/>
      <c r="EC528" s="29"/>
      <c r="ED528" s="29"/>
      <c r="EE528" s="29"/>
      <c r="EF528" s="29"/>
      <c r="EG528" s="29"/>
      <c r="EH528" s="29"/>
      <c r="EI528" s="29"/>
      <c r="EJ528" s="29"/>
      <c r="EK528" s="29"/>
      <c r="EL528" s="29"/>
      <c r="EM528" s="29"/>
      <c r="EN528" s="29"/>
      <c r="EO528" s="29"/>
      <c r="EP528" s="29"/>
      <c r="EQ528" s="29"/>
      <c r="ER528" s="29"/>
      <c r="ES528" s="29"/>
      <c r="ET528" s="29"/>
      <c r="EU528" s="29"/>
      <c r="EV528" s="29"/>
      <c r="EW528" s="29"/>
      <c r="EX528" s="29"/>
      <c r="EY528" s="29"/>
      <c r="EZ528" s="29"/>
      <c r="FA528" s="29"/>
      <c r="FB528" s="29"/>
      <c r="FC528" s="29"/>
      <c r="FD528" s="29"/>
      <c r="FE528" s="29"/>
      <c r="FF528" s="29"/>
      <c r="FG528" s="29"/>
      <c r="FH528" s="29"/>
      <c r="FI528" s="29"/>
      <c r="FJ528" s="29"/>
      <c r="FK528" s="29"/>
      <c r="FL528" s="29"/>
    </row>
    <row r="529" spans="1:168" s="28" customFormat="1" ht="12.75" customHeight="1" x14ac:dyDescent="0.15">
      <c r="A529" s="67"/>
      <c r="B529" s="29"/>
      <c r="C529" s="72"/>
      <c r="D529" s="53"/>
      <c r="E529" s="63"/>
      <c r="F529" s="63"/>
      <c r="G529" s="27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  <c r="AF529" s="29"/>
      <c r="AG529" s="29"/>
      <c r="AH529" s="29"/>
      <c r="AI529" s="29"/>
      <c r="AJ529" s="29"/>
      <c r="AK529" s="29"/>
      <c r="AL529" s="29"/>
      <c r="AM529" s="29"/>
      <c r="AN529" s="29"/>
      <c r="AO529" s="29"/>
      <c r="AP529" s="29"/>
      <c r="AQ529" s="29"/>
      <c r="AR529" s="29"/>
      <c r="AS529" s="29"/>
      <c r="AT529" s="29"/>
      <c r="AU529" s="29"/>
      <c r="AV529" s="29"/>
      <c r="AW529" s="29"/>
      <c r="AX529" s="29"/>
      <c r="AY529" s="29"/>
      <c r="AZ529" s="29"/>
      <c r="BA529" s="29"/>
      <c r="BB529" s="29"/>
      <c r="BC529" s="29"/>
      <c r="BD529" s="29"/>
      <c r="BE529" s="29"/>
      <c r="BF529" s="29"/>
      <c r="BG529" s="29"/>
      <c r="BH529" s="29"/>
      <c r="BI529" s="29"/>
      <c r="BJ529" s="29"/>
      <c r="BK529" s="29"/>
      <c r="BL529" s="29"/>
      <c r="BM529" s="29"/>
      <c r="BN529" s="29"/>
      <c r="BO529" s="29"/>
      <c r="BP529" s="29"/>
      <c r="BQ529" s="29"/>
      <c r="BR529" s="29"/>
      <c r="BS529" s="29"/>
      <c r="BT529" s="29"/>
      <c r="BU529" s="29"/>
      <c r="BV529" s="29"/>
      <c r="BW529" s="29"/>
      <c r="BX529" s="29"/>
      <c r="BY529" s="29"/>
      <c r="BZ529" s="29"/>
      <c r="CA529" s="29"/>
      <c r="CB529" s="29"/>
      <c r="CC529" s="29"/>
      <c r="CD529" s="29"/>
      <c r="CE529" s="29"/>
      <c r="CF529" s="29"/>
      <c r="CG529" s="29"/>
      <c r="CH529" s="29"/>
      <c r="CI529" s="29"/>
      <c r="CJ529" s="29"/>
      <c r="CK529" s="29"/>
      <c r="CL529" s="29"/>
      <c r="CM529" s="29"/>
      <c r="CN529" s="29"/>
      <c r="CO529" s="29"/>
      <c r="CP529" s="29"/>
      <c r="CQ529" s="29"/>
      <c r="CR529" s="29"/>
      <c r="CS529" s="29"/>
      <c r="CT529" s="29"/>
      <c r="CU529" s="29"/>
      <c r="CV529" s="29"/>
      <c r="CW529" s="29"/>
      <c r="CX529" s="29"/>
      <c r="CY529" s="29"/>
      <c r="CZ529" s="29"/>
      <c r="DA529" s="29"/>
      <c r="DB529" s="29"/>
      <c r="DC529" s="29"/>
      <c r="DD529" s="29"/>
      <c r="DE529" s="29"/>
      <c r="DF529" s="29"/>
      <c r="DG529" s="29"/>
      <c r="DH529" s="29"/>
      <c r="DI529" s="29"/>
      <c r="DJ529" s="29"/>
      <c r="DK529" s="29"/>
      <c r="DL529" s="29"/>
      <c r="DM529" s="29"/>
      <c r="DN529" s="29"/>
      <c r="DO529" s="29"/>
      <c r="DP529" s="29"/>
      <c r="DQ529" s="29"/>
      <c r="DR529" s="29"/>
      <c r="DS529" s="29"/>
      <c r="DT529" s="29"/>
      <c r="DU529" s="29"/>
      <c r="DV529" s="29"/>
      <c r="DW529" s="29"/>
      <c r="DX529" s="29"/>
      <c r="DY529" s="29"/>
      <c r="DZ529" s="29"/>
      <c r="EA529" s="29"/>
      <c r="EB529" s="29"/>
      <c r="EC529" s="29"/>
      <c r="ED529" s="29"/>
      <c r="EE529" s="29"/>
      <c r="EF529" s="29"/>
      <c r="EG529" s="29"/>
      <c r="EH529" s="29"/>
      <c r="EI529" s="29"/>
      <c r="EJ529" s="29"/>
      <c r="EK529" s="29"/>
      <c r="EL529" s="29"/>
      <c r="EM529" s="29"/>
      <c r="EN529" s="29"/>
      <c r="EO529" s="29"/>
      <c r="EP529" s="29"/>
      <c r="EQ529" s="29"/>
      <c r="ER529" s="29"/>
      <c r="ES529" s="29"/>
      <c r="ET529" s="29"/>
      <c r="EU529" s="29"/>
      <c r="EV529" s="29"/>
      <c r="EW529" s="29"/>
      <c r="EX529" s="29"/>
      <c r="EY529" s="29"/>
      <c r="EZ529" s="29"/>
      <c r="FA529" s="29"/>
      <c r="FB529" s="29"/>
      <c r="FC529" s="29"/>
      <c r="FD529" s="29"/>
      <c r="FE529" s="29"/>
      <c r="FF529" s="29"/>
      <c r="FG529" s="29"/>
      <c r="FH529" s="29"/>
      <c r="FI529" s="29"/>
      <c r="FJ529" s="29"/>
      <c r="FK529" s="29"/>
      <c r="FL529" s="29"/>
    </row>
    <row r="530" spans="1:168" s="28" customFormat="1" ht="12.75" customHeight="1" x14ac:dyDescent="0.15">
      <c r="A530" s="67"/>
      <c r="B530" s="29"/>
      <c r="C530" s="72"/>
      <c r="D530" s="53"/>
      <c r="E530" s="63"/>
      <c r="F530" s="63"/>
      <c r="G530" s="27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  <c r="AF530" s="29"/>
      <c r="AG530" s="29"/>
      <c r="AH530" s="29"/>
      <c r="AI530" s="29"/>
      <c r="AJ530" s="29"/>
      <c r="AK530" s="29"/>
      <c r="AL530" s="29"/>
      <c r="AM530" s="29"/>
      <c r="AN530" s="29"/>
      <c r="AO530" s="29"/>
      <c r="AP530" s="29"/>
      <c r="AQ530" s="29"/>
      <c r="AR530" s="29"/>
      <c r="AS530" s="29"/>
      <c r="AT530" s="29"/>
      <c r="AU530" s="29"/>
      <c r="AV530" s="29"/>
      <c r="AW530" s="29"/>
      <c r="AX530" s="29"/>
      <c r="AY530" s="29"/>
      <c r="AZ530" s="29"/>
      <c r="BA530" s="29"/>
      <c r="BB530" s="29"/>
      <c r="BC530" s="29"/>
      <c r="BD530" s="29"/>
      <c r="BE530" s="29"/>
      <c r="BF530" s="29"/>
      <c r="BG530" s="29"/>
      <c r="BH530" s="29"/>
      <c r="BI530" s="29"/>
      <c r="BJ530" s="29"/>
      <c r="BK530" s="29"/>
      <c r="BL530" s="29"/>
      <c r="BM530" s="29"/>
      <c r="BN530" s="29"/>
      <c r="BO530" s="29"/>
      <c r="BP530" s="29"/>
      <c r="BQ530" s="29"/>
      <c r="BR530" s="29"/>
      <c r="BS530" s="29"/>
      <c r="BT530" s="29"/>
      <c r="BU530" s="29"/>
      <c r="BV530" s="29"/>
      <c r="BW530" s="29"/>
      <c r="BX530" s="29"/>
      <c r="BY530" s="29"/>
      <c r="BZ530" s="29"/>
      <c r="CA530" s="29"/>
      <c r="CB530" s="29"/>
      <c r="CC530" s="29"/>
      <c r="CD530" s="29"/>
      <c r="CE530" s="29"/>
      <c r="CF530" s="29"/>
      <c r="CG530" s="29"/>
      <c r="CH530" s="29"/>
      <c r="CI530" s="29"/>
      <c r="CJ530" s="29"/>
      <c r="CK530" s="29"/>
      <c r="CL530" s="29"/>
      <c r="CM530" s="29"/>
      <c r="CN530" s="29"/>
      <c r="CO530" s="29"/>
      <c r="CP530" s="29"/>
      <c r="CQ530" s="29"/>
      <c r="CR530" s="29"/>
      <c r="CS530" s="29"/>
      <c r="CT530" s="29"/>
      <c r="CU530" s="29"/>
      <c r="CV530" s="29"/>
      <c r="CW530" s="29"/>
      <c r="CX530" s="29"/>
      <c r="CY530" s="29"/>
      <c r="CZ530" s="29"/>
      <c r="DA530" s="29"/>
      <c r="DB530" s="29"/>
      <c r="DC530" s="29"/>
      <c r="DD530" s="29"/>
      <c r="DE530" s="29"/>
      <c r="DF530" s="29"/>
      <c r="DG530" s="29"/>
      <c r="DH530" s="29"/>
      <c r="DI530" s="29"/>
      <c r="DJ530" s="29"/>
      <c r="DK530" s="29"/>
      <c r="DL530" s="29"/>
      <c r="DM530" s="29"/>
      <c r="DN530" s="29"/>
      <c r="DO530" s="29"/>
      <c r="DP530" s="29"/>
      <c r="DQ530" s="29"/>
      <c r="DR530" s="29"/>
      <c r="DS530" s="29"/>
      <c r="DT530" s="29"/>
      <c r="DU530" s="29"/>
      <c r="DV530" s="29"/>
      <c r="DW530" s="29"/>
      <c r="DX530" s="29"/>
      <c r="DY530" s="29"/>
      <c r="DZ530" s="29"/>
      <c r="EA530" s="29"/>
      <c r="EB530" s="29"/>
      <c r="EC530" s="29"/>
      <c r="ED530" s="29"/>
      <c r="EE530" s="29"/>
      <c r="EF530" s="29"/>
      <c r="EG530" s="29"/>
      <c r="EH530" s="29"/>
      <c r="EI530" s="29"/>
      <c r="EJ530" s="29"/>
      <c r="EK530" s="29"/>
      <c r="EL530" s="29"/>
      <c r="EM530" s="29"/>
      <c r="EN530" s="29"/>
      <c r="EO530" s="29"/>
      <c r="EP530" s="29"/>
      <c r="EQ530" s="29"/>
      <c r="ER530" s="29"/>
      <c r="ES530" s="29"/>
      <c r="ET530" s="29"/>
      <c r="EU530" s="29"/>
      <c r="EV530" s="29"/>
      <c r="EW530" s="29"/>
      <c r="EX530" s="29"/>
      <c r="EY530" s="29"/>
      <c r="EZ530" s="29"/>
      <c r="FA530" s="29"/>
      <c r="FB530" s="29"/>
      <c r="FC530" s="29"/>
      <c r="FD530" s="29"/>
      <c r="FE530" s="29"/>
      <c r="FF530" s="29"/>
      <c r="FG530" s="29"/>
      <c r="FH530" s="29"/>
      <c r="FI530" s="29"/>
      <c r="FJ530" s="29"/>
      <c r="FK530" s="29"/>
      <c r="FL530" s="29"/>
    </row>
    <row r="531" spans="1:168" s="28" customFormat="1" ht="12.75" customHeight="1" x14ac:dyDescent="0.15">
      <c r="A531" s="67"/>
      <c r="B531" s="29"/>
      <c r="C531" s="72"/>
      <c r="D531" s="53"/>
      <c r="E531" s="63"/>
      <c r="F531" s="63"/>
      <c r="G531" s="27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  <c r="AF531" s="29"/>
      <c r="AG531" s="29"/>
      <c r="AH531" s="29"/>
      <c r="AI531" s="29"/>
      <c r="AJ531" s="29"/>
      <c r="AK531" s="29"/>
      <c r="AL531" s="29"/>
      <c r="AM531" s="29"/>
      <c r="AN531" s="29"/>
      <c r="AO531" s="29"/>
      <c r="AP531" s="29"/>
      <c r="AQ531" s="29"/>
      <c r="AR531" s="29"/>
      <c r="AS531" s="29"/>
      <c r="AT531" s="29"/>
      <c r="AU531" s="29"/>
      <c r="AV531" s="29"/>
      <c r="AW531" s="29"/>
      <c r="AX531" s="29"/>
      <c r="AY531" s="29"/>
      <c r="AZ531" s="29"/>
      <c r="BA531" s="29"/>
      <c r="BB531" s="29"/>
      <c r="BC531" s="29"/>
      <c r="BD531" s="29"/>
      <c r="BE531" s="29"/>
      <c r="BF531" s="29"/>
      <c r="BG531" s="29"/>
      <c r="BH531" s="29"/>
      <c r="BI531" s="29"/>
      <c r="BJ531" s="29"/>
      <c r="BK531" s="29"/>
      <c r="BL531" s="29"/>
      <c r="BM531" s="29"/>
      <c r="BN531" s="29"/>
      <c r="BO531" s="29"/>
      <c r="BP531" s="29"/>
      <c r="BQ531" s="29"/>
      <c r="BR531" s="29"/>
      <c r="BS531" s="29"/>
      <c r="BT531" s="29"/>
      <c r="BU531" s="29"/>
      <c r="BV531" s="29"/>
      <c r="BW531" s="29"/>
      <c r="BX531" s="29"/>
      <c r="BY531" s="29"/>
      <c r="BZ531" s="29"/>
      <c r="CA531" s="29"/>
      <c r="CB531" s="29"/>
      <c r="CC531" s="29"/>
      <c r="CD531" s="29"/>
      <c r="CE531" s="29"/>
      <c r="CF531" s="29"/>
      <c r="CG531" s="29"/>
      <c r="CH531" s="29"/>
      <c r="CI531" s="29"/>
      <c r="CJ531" s="29"/>
      <c r="CK531" s="29"/>
      <c r="CL531" s="29"/>
      <c r="CM531" s="29"/>
      <c r="CN531" s="29"/>
      <c r="CO531" s="29"/>
      <c r="CP531" s="29"/>
      <c r="CQ531" s="29"/>
      <c r="CR531" s="29"/>
      <c r="CS531" s="29"/>
      <c r="CT531" s="29"/>
      <c r="CU531" s="29"/>
      <c r="CV531" s="29"/>
      <c r="CW531" s="29"/>
      <c r="CX531" s="29"/>
      <c r="CY531" s="29"/>
      <c r="CZ531" s="29"/>
      <c r="DA531" s="29"/>
      <c r="DB531" s="29"/>
      <c r="DC531" s="29"/>
      <c r="DD531" s="29"/>
      <c r="DE531" s="29"/>
      <c r="DF531" s="29"/>
      <c r="DG531" s="29"/>
      <c r="DH531" s="29"/>
      <c r="DI531" s="29"/>
      <c r="DJ531" s="29"/>
      <c r="DK531" s="29"/>
      <c r="DL531" s="29"/>
      <c r="DM531" s="29"/>
      <c r="DN531" s="29"/>
      <c r="DO531" s="29"/>
      <c r="DP531" s="29"/>
      <c r="DQ531" s="29"/>
      <c r="DR531" s="29"/>
      <c r="DS531" s="29"/>
      <c r="DT531" s="29"/>
      <c r="DU531" s="29"/>
      <c r="DV531" s="29"/>
      <c r="DW531" s="29"/>
      <c r="DX531" s="29"/>
      <c r="DY531" s="29"/>
      <c r="DZ531" s="29"/>
      <c r="EA531" s="29"/>
      <c r="EB531" s="29"/>
      <c r="EC531" s="29"/>
      <c r="ED531" s="29"/>
      <c r="EE531" s="29"/>
      <c r="EF531" s="29"/>
      <c r="EG531" s="29"/>
      <c r="EH531" s="29"/>
      <c r="EI531" s="29"/>
      <c r="EJ531" s="29"/>
      <c r="EK531" s="29"/>
      <c r="EL531" s="29"/>
      <c r="EM531" s="29"/>
      <c r="EN531" s="29"/>
      <c r="EO531" s="29"/>
      <c r="EP531" s="29"/>
      <c r="EQ531" s="29"/>
      <c r="ER531" s="29"/>
      <c r="ES531" s="29"/>
      <c r="ET531" s="29"/>
      <c r="EU531" s="29"/>
      <c r="EV531" s="29"/>
      <c r="EW531" s="29"/>
      <c r="EX531" s="29"/>
      <c r="EY531" s="29"/>
      <c r="EZ531" s="29"/>
      <c r="FA531" s="29"/>
      <c r="FB531" s="29"/>
      <c r="FC531" s="29"/>
      <c r="FD531" s="29"/>
      <c r="FE531" s="29"/>
      <c r="FF531" s="29"/>
      <c r="FG531" s="29"/>
      <c r="FH531" s="29"/>
      <c r="FI531" s="29"/>
      <c r="FJ531" s="29"/>
      <c r="FK531" s="29"/>
      <c r="FL531" s="29"/>
    </row>
    <row r="532" spans="1:168" s="28" customFormat="1" ht="12.75" customHeight="1" x14ac:dyDescent="0.15">
      <c r="A532" s="67"/>
      <c r="B532" s="29"/>
      <c r="C532" s="74"/>
      <c r="D532" s="53"/>
      <c r="E532" s="63"/>
      <c r="F532" s="63"/>
      <c r="G532" s="27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  <c r="AF532" s="29"/>
      <c r="AG532" s="29"/>
      <c r="AH532" s="29"/>
      <c r="AI532" s="29"/>
      <c r="AJ532" s="29"/>
      <c r="AK532" s="29"/>
      <c r="AL532" s="29"/>
      <c r="AM532" s="29"/>
      <c r="AN532" s="29"/>
      <c r="AO532" s="29"/>
      <c r="AP532" s="29"/>
      <c r="AQ532" s="29"/>
      <c r="AR532" s="29"/>
      <c r="AS532" s="29"/>
      <c r="AT532" s="29"/>
      <c r="AU532" s="29"/>
      <c r="AV532" s="29"/>
      <c r="AW532" s="29"/>
      <c r="AX532" s="29"/>
      <c r="AY532" s="29"/>
      <c r="AZ532" s="29"/>
      <c r="BA532" s="29"/>
      <c r="BB532" s="29"/>
      <c r="BC532" s="29"/>
      <c r="BD532" s="29"/>
      <c r="BE532" s="29"/>
      <c r="BF532" s="29"/>
      <c r="BG532" s="29"/>
      <c r="BH532" s="29"/>
      <c r="BI532" s="29"/>
      <c r="BJ532" s="29"/>
      <c r="BK532" s="29"/>
      <c r="BL532" s="29"/>
      <c r="BM532" s="29"/>
      <c r="BN532" s="29"/>
      <c r="BO532" s="29"/>
      <c r="BP532" s="29"/>
      <c r="BQ532" s="29"/>
      <c r="BR532" s="29"/>
      <c r="BS532" s="29"/>
      <c r="BT532" s="29"/>
      <c r="BU532" s="29"/>
      <c r="BV532" s="29"/>
      <c r="BW532" s="29"/>
      <c r="BX532" s="29"/>
      <c r="BY532" s="29"/>
      <c r="BZ532" s="29"/>
      <c r="CA532" s="29"/>
      <c r="CB532" s="29"/>
      <c r="CC532" s="29"/>
      <c r="CD532" s="29"/>
      <c r="CE532" s="29"/>
      <c r="CF532" s="29"/>
      <c r="CG532" s="29"/>
      <c r="CH532" s="29"/>
      <c r="CI532" s="29"/>
      <c r="CJ532" s="29"/>
      <c r="CK532" s="29"/>
      <c r="CL532" s="29"/>
      <c r="CM532" s="29"/>
      <c r="CN532" s="29"/>
      <c r="CO532" s="29"/>
      <c r="CP532" s="29"/>
      <c r="CQ532" s="29"/>
      <c r="CR532" s="29"/>
      <c r="CS532" s="29"/>
      <c r="CT532" s="29"/>
      <c r="CU532" s="29"/>
      <c r="CV532" s="29"/>
      <c r="CW532" s="29"/>
      <c r="CX532" s="29"/>
      <c r="CY532" s="29"/>
      <c r="CZ532" s="29"/>
      <c r="DA532" s="29"/>
      <c r="DB532" s="29"/>
      <c r="DC532" s="29"/>
      <c r="DD532" s="29"/>
      <c r="DE532" s="29"/>
      <c r="DF532" s="29"/>
      <c r="DG532" s="29"/>
      <c r="DH532" s="29"/>
      <c r="DI532" s="29"/>
      <c r="DJ532" s="29"/>
      <c r="DK532" s="29"/>
      <c r="DL532" s="29"/>
      <c r="DM532" s="29"/>
      <c r="DN532" s="29"/>
      <c r="DO532" s="29"/>
      <c r="DP532" s="29"/>
      <c r="DQ532" s="29"/>
      <c r="DR532" s="29"/>
      <c r="DS532" s="29"/>
      <c r="DT532" s="29"/>
      <c r="DU532" s="29"/>
      <c r="DV532" s="29"/>
      <c r="DW532" s="29"/>
      <c r="DX532" s="29"/>
      <c r="DY532" s="29"/>
      <c r="DZ532" s="29"/>
      <c r="EA532" s="29"/>
      <c r="EB532" s="29"/>
      <c r="EC532" s="29"/>
      <c r="ED532" s="29"/>
      <c r="EE532" s="29"/>
      <c r="EF532" s="29"/>
      <c r="EG532" s="29"/>
      <c r="EH532" s="29"/>
      <c r="EI532" s="29"/>
      <c r="EJ532" s="29"/>
      <c r="EK532" s="29"/>
      <c r="EL532" s="29"/>
      <c r="EM532" s="29"/>
      <c r="EN532" s="29"/>
      <c r="EO532" s="29"/>
      <c r="EP532" s="29"/>
      <c r="EQ532" s="29"/>
      <c r="ER532" s="29"/>
      <c r="ES532" s="29"/>
      <c r="ET532" s="29"/>
      <c r="EU532" s="29"/>
      <c r="EV532" s="29"/>
      <c r="EW532" s="29"/>
      <c r="EX532" s="29"/>
      <c r="EY532" s="29"/>
      <c r="EZ532" s="29"/>
      <c r="FA532" s="29"/>
      <c r="FB532" s="29"/>
      <c r="FC532" s="29"/>
      <c r="FD532" s="29"/>
      <c r="FE532" s="29"/>
      <c r="FF532" s="29"/>
      <c r="FG532" s="29"/>
      <c r="FH532" s="29"/>
      <c r="FI532" s="29"/>
      <c r="FJ532" s="29"/>
      <c r="FK532" s="29"/>
      <c r="FL532" s="29"/>
    </row>
    <row r="533" spans="1:168" s="28" customFormat="1" ht="12.75" customHeight="1" x14ac:dyDescent="0.15">
      <c r="A533" s="67"/>
      <c r="B533" s="29"/>
      <c r="C533" s="72"/>
      <c r="D533" s="53"/>
      <c r="E533" s="63"/>
      <c r="F533" s="63"/>
      <c r="G533" s="27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  <c r="AF533" s="29"/>
      <c r="AG533" s="29"/>
      <c r="AH533" s="29"/>
      <c r="AI533" s="29"/>
      <c r="AJ533" s="29"/>
      <c r="AK533" s="29"/>
      <c r="AL533" s="29"/>
      <c r="AM533" s="29"/>
      <c r="AN533" s="29"/>
      <c r="AO533" s="29"/>
      <c r="AP533" s="29"/>
      <c r="AQ533" s="29"/>
      <c r="AR533" s="29"/>
      <c r="AS533" s="29"/>
      <c r="AT533" s="29"/>
      <c r="AU533" s="29"/>
      <c r="AV533" s="29"/>
      <c r="AW533" s="29"/>
      <c r="AX533" s="29"/>
      <c r="AY533" s="29"/>
      <c r="AZ533" s="29"/>
      <c r="BA533" s="29"/>
      <c r="BB533" s="29"/>
      <c r="BC533" s="29"/>
      <c r="BD533" s="29"/>
      <c r="BE533" s="29"/>
      <c r="BF533" s="29"/>
      <c r="BG533" s="29"/>
      <c r="BH533" s="29"/>
      <c r="BI533" s="29"/>
      <c r="BJ533" s="29"/>
      <c r="BK533" s="29"/>
      <c r="BL533" s="29"/>
      <c r="BM533" s="29"/>
      <c r="BN533" s="29"/>
      <c r="BO533" s="29"/>
      <c r="BP533" s="29"/>
      <c r="BQ533" s="29"/>
      <c r="BR533" s="29"/>
      <c r="BS533" s="29"/>
      <c r="BT533" s="29"/>
      <c r="BU533" s="29"/>
      <c r="BV533" s="29"/>
      <c r="BW533" s="29"/>
      <c r="BX533" s="29"/>
      <c r="BY533" s="29"/>
      <c r="BZ533" s="29"/>
      <c r="CA533" s="29"/>
      <c r="CB533" s="29"/>
      <c r="CC533" s="29"/>
      <c r="CD533" s="29"/>
      <c r="CE533" s="29"/>
      <c r="CF533" s="29"/>
      <c r="CG533" s="29"/>
      <c r="CH533" s="29"/>
      <c r="CI533" s="29"/>
      <c r="CJ533" s="29"/>
      <c r="CK533" s="29"/>
      <c r="CL533" s="29"/>
      <c r="CM533" s="29"/>
      <c r="CN533" s="29"/>
      <c r="CO533" s="29"/>
      <c r="CP533" s="29"/>
      <c r="CQ533" s="29"/>
      <c r="CR533" s="29"/>
      <c r="CS533" s="29"/>
      <c r="CT533" s="29"/>
      <c r="CU533" s="29"/>
      <c r="CV533" s="29"/>
      <c r="CW533" s="29"/>
      <c r="CX533" s="29"/>
      <c r="CY533" s="29"/>
      <c r="CZ533" s="29"/>
      <c r="DA533" s="29"/>
      <c r="DB533" s="29"/>
      <c r="DC533" s="29"/>
      <c r="DD533" s="29"/>
      <c r="DE533" s="29"/>
      <c r="DF533" s="29"/>
      <c r="DG533" s="29"/>
      <c r="DH533" s="29"/>
      <c r="DI533" s="29"/>
      <c r="DJ533" s="29"/>
      <c r="DK533" s="29"/>
      <c r="DL533" s="29"/>
      <c r="DM533" s="29"/>
      <c r="DN533" s="29"/>
      <c r="DO533" s="29"/>
      <c r="DP533" s="29"/>
      <c r="DQ533" s="29"/>
      <c r="DR533" s="29"/>
      <c r="DS533" s="29"/>
      <c r="DT533" s="29"/>
      <c r="DU533" s="29"/>
      <c r="DV533" s="29"/>
      <c r="DW533" s="29"/>
      <c r="DX533" s="29"/>
      <c r="DY533" s="29"/>
      <c r="DZ533" s="29"/>
      <c r="EA533" s="29"/>
      <c r="EB533" s="29"/>
      <c r="EC533" s="29"/>
      <c r="ED533" s="29"/>
      <c r="EE533" s="29"/>
      <c r="EF533" s="29"/>
      <c r="EG533" s="29"/>
      <c r="EH533" s="29"/>
      <c r="EI533" s="29"/>
      <c r="EJ533" s="29"/>
      <c r="EK533" s="29"/>
      <c r="EL533" s="29"/>
      <c r="EM533" s="29"/>
      <c r="EN533" s="29"/>
      <c r="EO533" s="29"/>
      <c r="EP533" s="29"/>
      <c r="EQ533" s="29"/>
      <c r="ER533" s="29"/>
      <c r="ES533" s="29"/>
      <c r="ET533" s="29"/>
      <c r="EU533" s="29"/>
      <c r="EV533" s="29"/>
      <c r="EW533" s="29"/>
      <c r="EX533" s="29"/>
      <c r="EY533" s="29"/>
      <c r="EZ533" s="29"/>
      <c r="FA533" s="29"/>
      <c r="FB533" s="29"/>
      <c r="FC533" s="29"/>
      <c r="FD533" s="29"/>
      <c r="FE533" s="29"/>
      <c r="FF533" s="29"/>
      <c r="FG533" s="29"/>
      <c r="FH533" s="29"/>
      <c r="FI533" s="29"/>
      <c r="FJ533" s="29"/>
      <c r="FK533" s="29"/>
      <c r="FL533" s="29"/>
    </row>
    <row r="534" spans="1:168" s="29" customFormat="1" ht="12.75" customHeight="1" x14ac:dyDescent="0.15">
      <c r="A534" s="67"/>
      <c r="C534" s="72"/>
      <c r="D534" s="53"/>
      <c r="E534" s="63"/>
      <c r="F534" s="63"/>
      <c r="G534" s="27"/>
    </row>
    <row r="535" spans="1:168" s="29" customFormat="1" ht="12.75" customHeight="1" x14ac:dyDescent="0.15">
      <c r="A535" s="67"/>
      <c r="C535" s="72"/>
      <c r="D535" s="53"/>
      <c r="E535" s="63"/>
      <c r="F535" s="63"/>
      <c r="G535" s="27"/>
    </row>
    <row r="536" spans="1:168" s="29" customFormat="1" ht="12.75" customHeight="1" x14ac:dyDescent="0.2">
      <c r="A536" s="67"/>
      <c r="C536" s="74"/>
      <c r="D536" s="53"/>
      <c r="E536" s="63"/>
      <c r="F536" s="63"/>
      <c r="G536" s="27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  <c r="CQ536"/>
      <c r="CR536"/>
      <c r="CS536"/>
      <c r="CT536"/>
      <c r="CU536"/>
      <c r="CV536"/>
      <c r="CW536"/>
      <c r="CX536"/>
      <c r="CY536"/>
      <c r="CZ536"/>
      <c r="DA536"/>
      <c r="DB536"/>
      <c r="DC536"/>
      <c r="DD536"/>
      <c r="DE536"/>
      <c r="DF536"/>
      <c r="DG536"/>
      <c r="DH536"/>
      <c r="DI536"/>
      <c r="DJ536"/>
      <c r="DK536"/>
      <c r="DL536"/>
      <c r="DM536"/>
      <c r="DN536"/>
      <c r="DO536"/>
      <c r="DP536"/>
      <c r="DQ536"/>
      <c r="DR536"/>
      <c r="DS536"/>
      <c r="DT536"/>
      <c r="DU536"/>
      <c r="DV536"/>
      <c r="DW536"/>
      <c r="DX536"/>
      <c r="DY536"/>
      <c r="DZ536"/>
      <c r="EA536"/>
      <c r="EB536"/>
      <c r="EC536"/>
      <c r="ED536"/>
      <c r="EE536"/>
      <c r="EF536"/>
      <c r="EG536"/>
      <c r="EH536"/>
      <c r="EI536"/>
      <c r="EJ536"/>
      <c r="EK536"/>
      <c r="EL536"/>
      <c r="EM536"/>
      <c r="EN536"/>
      <c r="EO536"/>
      <c r="EP536"/>
      <c r="EQ536"/>
      <c r="ER536"/>
      <c r="ES536"/>
      <c r="ET536"/>
      <c r="EU536"/>
      <c r="EV536"/>
      <c r="EW536"/>
      <c r="EX536"/>
      <c r="EY536"/>
      <c r="EZ536"/>
      <c r="FA536"/>
      <c r="FB536"/>
      <c r="FC536"/>
      <c r="FD536"/>
      <c r="FE536"/>
      <c r="FF536"/>
      <c r="FG536"/>
      <c r="FH536"/>
      <c r="FI536"/>
      <c r="FJ536"/>
      <c r="FK536"/>
      <c r="FL536"/>
    </row>
    <row r="537" spans="1:168" s="29" customFormat="1" ht="12.75" customHeight="1" x14ac:dyDescent="0.15">
      <c r="A537" s="75"/>
      <c r="C537" s="71"/>
      <c r="D537" s="54"/>
      <c r="E537" s="61"/>
      <c r="F537" s="61"/>
      <c r="G537" s="27"/>
    </row>
    <row r="538" spans="1:168" s="29" customFormat="1" ht="12.75" customHeight="1" x14ac:dyDescent="0.15">
      <c r="A538" s="75"/>
      <c r="D538" s="54"/>
      <c r="E538" s="61"/>
      <c r="F538" s="61"/>
      <c r="G538" s="27"/>
    </row>
    <row r="539" spans="1:168" s="29" customFormat="1" ht="12.75" customHeight="1" x14ac:dyDescent="0.15">
      <c r="A539" s="75"/>
      <c r="D539" s="54"/>
      <c r="E539" s="61"/>
      <c r="F539" s="61"/>
      <c r="G539" s="27"/>
    </row>
    <row r="540" spans="1:168" s="29" customFormat="1" ht="12.75" customHeight="1" x14ac:dyDescent="0.15">
      <c r="A540" s="75"/>
      <c r="C540" s="71"/>
      <c r="D540" s="54"/>
      <c r="E540" s="61"/>
      <c r="F540" s="61"/>
      <c r="G540" s="27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  <c r="BL540" s="28"/>
      <c r="BM540" s="28"/>
      <c r="BN540" s="28"/>
      <c r="BO540" s="28"/>
      <c r="BP540" s="28"/>
      <c r="BQ540" s="28"/>
      <c r="BR540" s="28"/>
      <c r="BS540" s="28"/>
      <c r="BT540" s="28"/>
      <c r="BU540" s="28"/>
      <c r="BV540" s="28"/>
      <c r="BW540" s="28"/>
      <c r="BX540" s="28"/>
      <c r="BY540" s="28"/>
      <c r="BZ540" s="28"/>
      <c r="CA540" s="28"/>
      <c r="CB540" s="28"/>
      <c r="CC540" s="28"/>
      <c r="CD540" s="28"/>
      <c r="CE540" s="28"/>
      <c r="CF540" s="28"/>
      <c r="CG540" s="28"/>
      <c r="CH540" s="28"/>
      <c r="CI540" s="28"/>
      <c r="CJ540" s="28"/>
      <c r="CK540" s="28"/>
      <c r="CL540" s="28"/>
      <c r="CM540" s="28"/>
      <c r="CN540" s="28"/>
      <c r="CO540" s="28"/>
      <c r="CP540" s="28"/>
      <c r="CQ540" s="28"/>
      <c r="CR540" s="28"/>
      <c r="CS540" s="28"/>
      <c r="CT540" s="28"/>
      <c r="CU540" s="28"/>
      <c r="CV540" s="28"/>
      <c r="CW540" s="28"/>
      <c r="CX540" s="28"/>
      <c r="CY540" s="28"/>
      <c r="CZ540" s="28"/>
      <c r="DA540" s="28"/>
      <c r="DB540" s="28"/>
      <c r="DC540" s="28"/>
      <c r="DD540" s="28"/>
      <c r="DE540" s="28"/>
      <c r="DF540" s="28"/>
      <c r="DG540" s="28"/>
      <c r="DH540" s="28"/>
      <c r="DI540" s="28"/>
      <c r="DJ540" s="28"/>
      <c r="DK540" s="28"/>
      <c r="DL540" s="28"/>
      <c r="DM540" s="28"/>
      <c r="DN540" s="28"/>
      <c r="DO540" s="28"/>
      <c r="DP540" s="28"/>
      <c r="DQ540" s="28"/>
      <c r="DR540" s="28"/>
      <c r="DS540" s="28"/>
      <c r="DT540" s="28"/>
      <c r="DU540" s="28"/>
      <c r="DV540" s="28"/>
      <c r="DW540" s="28"/>
      <c r="DX540" s="28"/>
      <c r="DY540" s="28"/>
      <c r="DZ540" s="28"/>
      <c r="EA540" s="28"/>
      <c r="EB540" s="28"/>
      <c r="EC540" s="28"/>
      <c r="ED540" s="28"/>
      <c r="EE540" s="28"/>
      <c r="EF540" s="28"/>
      <c r="EG540" s="28"/>
      <c r="EH540" s="28"/>
      <c r="EI540" s="28"/>
      <c r="EJ540" s="28"/>
      <c r="EK540" s="28"/>
      <c r="EL540" s="28"/>
      <c r="EM540" s="28"/>
      <c r="EN540" s="28"/>
      <c r="EO540" s="28"/>
      <c r="EP540" s="28"/>
      <c r="EQ540" s="28"/>
      <c r="ER540" s="28"/>
      <c r="ES540" s="28"/>
      <c r="ET540" s="28"/>
      <c r="EU540" s="28"/>
      <c r="EV540" s="28"/>
      <c r="EW540" s="28"/>
      <c r="EX540" s="28"/>
      <c r="EY540" s="28"/>
      <c r="EZ540" s="28"/>
      <c r="FA540" s="28"/>
      <c r="FB540" s="28"/>
      <c r="FC540" s="28"/>
      <c r="FD540" s="28"/>
      <c r="FE540" s="28"/>
      <c r="FF540" s="28"/>
      <c r="FG540" s="28"/>
      <c r="FH540" s="28"/>
    </row>
    <row r="541" spans="1:168" s="29" customFormat="1" ht="12.75" customHeight="1" x14ac:dyDescent="0.15">
      <c r="A541" s="75"/>
      <c r="D541" s="54"/>
      <c r="E541" s="61"/>
      <c r="F541" s="61"/>
      <c r="G541" s="27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  <c r="BL541" s="28"/>
      <c r="BM541" s="28"/>
      <c r="BN541" s="28"/>
      <c r="BO541" s="28"/>
      <c r="BP541" s="28"/>
      <c r="BQ541" s="28"/>
      <c r="BR541" s="28"/>
      <c r="BS541" s="28"/>
      <c r="BT541" s="28"/>
      <c r="BU541" s="28"/>
      <c r="BV541" s="28"/>
      <c r="BW541" s="28"/>
      <c r="BX541" s="28"/>
      <c r="BY541" s="28"/>
      <c r="BZ541" s="28"/>
      <c r="CA541" s="28"/>
      <c r="CB541" s="28"/>
      <c r="CC541" s="28"/>
      <c r="CD541" s="28"/>
      <c r="CE541" s="28"/>
      <c r="CF541" s="28"/>
      <c r="CG541" s="28"/>
      <c r="CH541" s="28"/>
      <c r="CI541" s="28"/>
      <c r="CJ541" s="28"/>
      <c r="CK541" s="28"/>
      <c r="CL541" s="28"/>
      <c r="CM541" s="28"/>
      <c r="CN541" s="28"/>
      <c r="CO541" s="28"/>
      <c r="CP541" s="28"/>
      <c r="CQ541" s="28"/>
      <c r="CR541" s="28"/>
      <c r="CS541" s="28"/>
      <c r="CT541" s="28"/>
      <c r="CU541" s="28"/>
      <c r="CV541" s="28"/>
      <c r="CW541" s="28"/>
      <c r="CX541" s="28"/>
      <c r="CY541" s="28"/>
      <c r="CZ541" s="28"/>
      <c r="DA541" s="28"/>
      <c r="DB541" s="28"/>
      <c r="DC541" s="28"/>
      <c r="DD541" s="28"/>
      <c r="DE541" s="28"/>
      <c r="DF541" s="28"/>
      <c r="DG541" s="28"/>
      <c r="DH541" s="28"/>
      <c r="DI541" s="28"/>
      <c r="DJ541" s="28"/>
      <c r="DK541" s="28"/>
      <c r="DL541" s="28"/>
      <c r="DM541" s="28"/>
      <c r="DN541" s="28"/>
      <c r="DO541" s="28"/>
      <c r="DP541" s="28"/>
      <c r="DQ541" s="28"/>
      <c r="DR541" s="28"/>
      <c r="DS541" s="28"/>
      <c r="DT541" s="28"/>
      <c r="DU541" s="28"/>
      <c r="DV541" s="28"/>
      <c r="DW541" s="28"/>
      <c r="DX541" s="28"/>
      <c r="DY541" s="28"/>
      <c r="DZ541" s="28"/>
      <c r="EA541" s="28"/>
      <c r="EB541" s="28"/>
      <c r="EC541" s="28"/>
      <c r="ED541" s="28"/>
      <c r="EE541" s="28"/>
      <c r="EF541" s="28"/>
      <c r="EG541" s="28"/>
      <c r="EH541" s="28"/>
      <c r="EI541" s="28"/>
      <c r="EJ541" s="28"/>
      <c r="EK541" s="28"/>
      <c r="EL541" s="28"/>
      <c r="EM541" s="28"/>
      <c r="EN541" s="28"/>
      <c r="EO541" s="28"/>
      <c r="EP541" s="28"/>
      <c r="EQ541" s="28"/>
      <c r="ER541" s="28"/>
      <c r="ES541" s="28"/>
      <c r="ET541" s="28"/>
      <c r="EU541" s="28"/>
      <c r="EV541" s="28"/>
      <c r="EW541" s="28"/>
      <c r="EX541" s="28"/>
      <c r="EY541" s="28"/>
      <c r="EZ541" s="28"/>
      <c r="FA541" s="28"/>
      <c r="FB541" s="28"/>
      <c r="FC541" s="28"/>
      <c r="FD541" s="28"/>
      <c r="FE541" s="28"/>
      <c r="FF541" s="28"/>
      <c r="FG541" s="28"/>
      <c r="FH541" s="28"/>
    </row>
    <row r="542" spans="1:168" s="29" customFormat="1" ht="12.75" customHeight="1" x14ac:dyDescent="0.15">
      <c r="A542" s="75"/>
      <c r="D542" s="54"/>
      <c r="E542" s="61"/>
      <c r="F542" s="61"/>
      <c r="G542" s="27"/>
    </row>
    <row r="543" spans="1:168" s="29" customFormat="1" ht="12.75" customHeight="1" x14ac:dyDescent="0.15">
      <c r="A543" s="73"/>
      <c r="C543" s="76"/>
      <c r="D543" s="54"/>
      <c r="E543" s="61"/>
      <c r="F543" s="61"/>
      <c r="G543" s="27"/>
    </row>
    <row r="544" spans="1:168" s="29" customFormat="1" ht="12.75" customHeight="1" x14ac:dyDescent="0.15">
      <c r="A544" s="73"/>
      <c r="C544" s="76"/>
      <c r="D544" s="54"/>
      <c r="E544" s="61"/>
      <c r="F544" s="61"/>
      <c r="G544" s="27"/>
    </row>
    <row r="545" spans="1:168" s="29" customFormat="1" ht="12.75" customHeight="1" x14ac:dyDescent="0.15">
      <c r="A545" s="73"/>
      <c r="C545" s="76"/>
      <c r="D545" s="54"/>
      <c r="E545" s="61"/>
      <c r="F545" s="61"/>
      <c r="G545" s="27"/>
    </row>
    <row r="546" spans="1:168" s="29" customFormat="1" ht="12.75" customHeight="1" x14ac:dyDescent="0.15">
      <c r="A546" s="73"/>
      <c r="C546" s="76"/>
      <c r="D546" s="54"/>
      <c r="E546" s="61"/>
      <c r="F546" s="61"/>
      <c r="G546" s="27"/>
    </row>
    <row r="547" spans="1:168" s="29" customFormat="1" ht="12.75" customHeight="1" x14ac:dyDescent="0.15">
      <c r="A547" s="73"/>
      <c r="C547" s="76"/>
      <c r="D547" s="54"/>
      <c r="E547" s="61"/>
      <c r="F547" s="61"/>
      <c r="G547" s="27"/>
    </row>
    <row r="548" spans="1:168" s="29" customFormat="1" ht="12.75" customHeight="1" x14ac:dyDescent="0.15">
      <c r="A548" s="73"/>
      <c r="C548" s="76"/>
      <c r="D548" s="54"/>
      <c r="E548" s="61"/>
      <c r="F548" s="61"/>
      <c r="G548" s="27"/>
    </row>
    <row r="549" spans="1:168" s="29" customFormat="1" ht="12.75" customHeight="1" x14ac:dyDescent="0.15">
      <c r="A549" s="75"/>
      <c r="C549" s="71"/>
      <c r="D549" s="54"/>
      <c r="E549" s="61"/>
      <c r="F549" s="61"/>
      <c r="G549" s="27"/>
    </row>
    <row r="550" spans="1:168" s="29" customFormat="1" ht="12.75" customHeight="1" x14ac:dyDescent="0.15">
      <c r="A550" s="67"/>
      <c r="C550" s="71"/>
      <c r="D550" s="49"/>
      <c r="E550" s="61"/>
      <c r="F550" s="61"/>
      <c r="G550" s="27"/>
    </row>
    <row r="551" spans="1:168" s="29" customFormat="1" ht="12.75" customHeight="1" x14ac:dyDescent="0.15">
      <c r="A551" s="67"/>
      <c r="C551" s="71"/>
      <c r="D551" s="49"/>
      <c r="E551" s="61"/>
      <c r="F551" s="61"/>
      <c r="G551" s="27"/>
    </row>
    <row r="552" spans="1:168" s="29" customFormat="1" ht="12.75" customHeight="1" x14ac:dyDescent="0.15">
      <c r="A552" s="67"/>
      <c r="C552" s="71"/>
      <c r="D552" s="49"/>
      <c r="E552" s="61"/>
      <c r="F552" s="61"/>
      <c r="G552" s="27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  <c r="BL552" s="28"/>
      <c r="BM552" s="28"/>
      <c r="BN552" s="28"/>
      <c r="BO552" s="28"/>
      <c r="BP552" s="28"/>
      <c r="BQ552" s="28"/>
      <c r="BR552" s="28"/>
      <c r="BS552" s="28"/>
      <c r="BT552" s="28"/>
      <c r="BU552" s="28"/>
      <c r="BV552" s="28"/>
      <c r="BW552" s="28"/>
      <c r="BX552" s="28"/>
      <c r="BY552" s="28"/>
      <c r="BZ552" s="28"/>
      <c r="CA552" s="28"/>
      <c r="CB552" s="28"/>
      <c r="CC552" s="28"/>
      <c r="CD552" s="28"/>
      <c r="CE552" s="28"/>
      <c r="CF552" s="28"/>
      <c r="CG552" s="28"/>
      <c r="CH552" s="28"/>
      <c r="CI552" s="28"/>
      <c r="CJ552" s="28"/>
      <c r="CK552" s="28"/>
      <c r="CL552" s="28"/>
      <c r="CM552" s="28"/>
      <c r="CN552" s="28"/>
      <c r="CO552" s="28"/>
      <c r="CP552" s="28"/>
      <c r="CQ552" s="28"/>
      <c r="CR552" s="28"/>
      <c r="CS552" s="28"/>
      <c r="CT552" s="28"/>
      <c r="CU552" s="28"/>
      <c r="CV552" s="28"/>
      <c r="CW552" s="28"/>
      <c r="CX552" s="28"/>
      <c r="CY552" s="28"/>
      <c r="CZ552" s="28"/>
      <c r="DA552" s="28"/>
      <c r="DB552" s="28"/>
      <c r="DC552" s="28"/>
      <c r="DD552" s="28"/>
      <c r="DE552" s="28"/>
      <c r="DF552" s="28"/>
      <c r="DG552" s="28"/>
      <c r="DH552" s="28"/>
      <c r="DI552" s="28"/>
      <c r="DJ552" s="28"/>
      <c r="DK552" s="28"/>
      <c r="DL552" s="28"/>
      <c r="DM552" s="28"/>
      <c r="DN552" s="28"/>
      <c r="DO552" s="28"/>
      <c r="DP552" s="28"/>
      <c r="DQ552" s="28"/>
      <c r="DR552" s="28"/>
      <c r="DS552" s="28"/>
      <c r="DT552" s="28"/>
      <c r="DU552" s="28"/>
      <c r="DV552" s="28"/>
      <c r="DW552" s="28"/>
      <c r="DX552" s="28"/>
      <c r="DY552" s="28"/>
      <c r="DZ552" s="28"/>
      <c r="EA552" s="28"/>
      <c r="EB552" s="28"/>
      <c r="EC552" s="28"/>
      <c r="ED552" s="28"/>
      <c r="EE552" s="28"/>
      <c r="EF552" s="28"/>
      <c r="EG552" s="28"/>
      <c r="EH552" s="28"/>
      <c r="EI552" s="28"/>
      <c r="EJ552" s="28"/>
      <c r="EK552" s="28"/>
      <c r="EL552" s="28"/>
      <c r="EM552" s="28"/>
      <c r="EN552" s="28"/>
      <c r="EO552" s="28"/>
      <c r="EP552" s="28"/>
      <c r="EQ552" s="28"/>
      <c r="ER552" s="28"/>
      <c r="ES552" s="28"/>
      <c r="ET552" s="28"/>
      <c r="EU552" s="28"/>
      <c r="EV552" s="28"/>
      <c r="EW552" s="28"/>
      <c r="EX552" s="28"/>
      <c r="EY552" s="28"/>
      <c r="EZ552" s="28"/>
      <c r="FA552" s="28"/>
      <c r="FB552" s="28"/>
      <c r="FC552" s="28"/>
      <c r="FD552" s="28"/>
      <c r="FE552" s="28"/>
      <c r="FF552" s="28"/>
      <c r="FG552" s="28"/>
      <c r="FH552" s="28"/>
      <c r="FI552" s="28"/>
      <c r="FJ552" s="28"/>
      <c r="FK552" s="28"/>
      <c r="FL552" s="28"/>
    </row>
    <row r="553" spans="1:168" s="29" customFormat="1" ht="12.75" customHeight="1" x14ac:dyDescent="0.15">
      <c r="A553" s="67"/>
      <c r="C553" s="71"/>
      <c r="D553" s="49"/>
      <c r="E553" s="61"/>
      <c r="F553" s="61"/>
      <c r="G553" s="27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  <c r="BL553" s="28"/>
      <c r="BM553" s="28"/>
      <c r="BN553" s="28"/>
      <c r="BO553" s="28"/>
      <c r="BP553" s="28"/>
      <c r="BQ553" s="28"/>
      <c r="BR553" s="28"/>
      <c r="BS553" s="28"/>
      <c r="BT553" s="28"/>
      <c r="BU553" s="28"/>
      <c r="BV553" s="28"/>
      <c r="BW553" s="28"/>
      <c r="BX553" s="28"/>
      <c r="BY553" s="28"/>
      <c r="BZ553" s="28"/>
      <c r="CA553" s="28"/>
      <c r="CB553" s="28"/>
      <c r="CC553" s="28"/>
      <c r="CD553" s="28"/>
      <c r="CE553" s="28"/>
      <c r="CF553" s="28"/>
      <c r="CG553" s="28"/>
      <c r="CH553" s="28"/>
      <c r="CI553" s="28"/>
      <c r="CJ553" s="28"/>
      <c r="CK553" s="28"/>
      <c r="CL553" s="28"/>
      <c r="CM553" s="28"/>
      <c r="CN553" s="28"/>
      <c r="CO553" s="28"/>
      <c r="CP553" s="28"/>
      <c r="CQ553" s="28"/>
      <c r="CR553" s="28"/>
      <c r="CS553" s="28"/>
      <c r="CT553" s="28"/>
      <c r="CU553" s="28"/>
      <c r="CV553" s="28"/>
      <c r="CW553" s="28"/>
      <c r="CX553" s="28"/>
      <c r="CY553" s="28"/>
      <c r="CZ553" s="28"/>
      <c r="DA553" s="28"/>
      <c r="DB553" s="28"/>
      <c r="DC553" s="28"/>
      <c r="DD553" s="28"/>
      <c r="DE553" s="28"/>
      <c r="DF553" s="28"/>
      <c r="DG553" s="28"/>
      <c r="DH553" s="28"/>
      <c r="DI553" s="28"/>
      <c r="DJ553" s="28"/>
      <c r="DK553" s="28"/>
      <c r="DL553" s="28"/>
      <c r="DM553" s="28"/>
      <c r="DN553" s="28"/>
      <c r="DO553" s="28"/>
      <c r="DP553" s="28"/>
      <c r="DQ553" s="28"/>
      <c r="DR553" s="28"/>
      <c r="DS553" s="28"/>
      <c r="DT553" s="28"/>
      <c r="DU553" s="28"/>
      <c r="DV553" s="28"/>
      <c r="DW553" s="28"/>
      <c r="DX553" s="28"/>
      <c r="DY553" s="28"/>
      <c r="DZ553" s="28"/>
      <c r="EA553" s="28"/>
      <c r="EB553" s="28"/>
      <c r="EC553" s="28"/>
      <c r="ED553" s="28"/>
      <c r="EE553" s="28"/>
      <c r="EF553" s="28"/>
      <c r="EG553" s="28"/>
      <c r="EH553" s="28"/>
      <c r="EI553" s="28"/>
      <c r="EJ553" s="28"/>
      <c r="EK553" s="28"/>
      <c r="EL553" s="28"/>
      <c r="EM553" s="28"/>
      <c r="EN553" s="28"/>
      <c r="EO553" s="28"/>
      <c r="EP553" s="28"/>
      <c r="EQ553" s="28"/>
      <c r="ER553" s="28"/>
      <c r="ES553" s="28"/>
      <c r="ET553" s="28"/>
      <c r="EU553" s="28"/>
      <c r="EV553" s="28"/>
      <c r="EW553" s="28"/>
      <c r="EX553" s="28"/>
      <c r="EY553" s="28"/>
      <c r="EZ553" s="28"/>
      <c r="FA553" s="28"/>
      <c r="FB553" s="28"/>
      <c r="FC553" s="28"/>
      <c r="FD553" s="28"/>
      <c r="FE553" s="28"/>
      <c r="FF553" s="28"/>
      <c r="FG553" s="28"/>
      <c r="FH553" s="28"/>
      <c r="FI553" s="28"/>
      <c r="FJ553" s="28"/>
      <c r="FK553" s="28"/>
      <c r="FL553" s="28"/>
    </row>
    <row r="554" spans="1:168" s="29" customFormat="1" ht="12.75" customHeight="1" x14ac:dyDescent="0.15">
      <c r="A554" s="67"/>
      <c r="C554" s="71"/>
      <c r="D554" s="49"/>
      <c r="E554" s="61"/>
      <c r="F554" s="61"/>
      <c r="G554" s="27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  <c r="BL554" s="28"/>
      <c r="BM554" s="28"/>
      <c r="BN554" s="28"/>
      <c r="BO554" s="28"/>
      <c r="BP554" s="28"/>
      <c r="BQ554" s="28"/>
      <c r="BR554" s="28"/>
      <c r="BS554" s="28"/>
      <c r="BT554" s="28"/>
      <c r="BU554" s="28"/>
      <c r="BV554" s="28"/>
      <c r="BW554" s="28"/>
      <c r="BX554" s="28"/>
      <c r="BY554" s="28"/>
      <c r="BZ554" s="28"/>
      <c r="CA554" s="28"/>
      <c r="CB554" s="28"/>
      <c r="CC554" s="28"/>
      <c r="CD554" s="28"/>
      <c r="CE554" s="28"/>
      <c r="CF554" s="28"/>
      <c r="CG554" s="28"/>
      <c r="CH554" s="28"/>
      <c r="CI554" s="28"/>
      <c r="CJ554" s="28"/>
      <c r="CK554" s="28"/>
      <c r="CL554" s="28"/>
      <c r="CM554" s="28"/>
      <c r="CN554" s="28"/>
      <c r="CO554" s="28"/>
      <c r="CP554" s="28"/>
      <c r="CQ554" s="28"/>
      <c r="CR554" s="28"/>
      <c r="CS554" s="28"/>
      <c r="CT554" s="28"/>
      <c r="CU554" s="28"/>
      <c r="CV554" s="28"/>
      <c r="CW554" s="28"/>
      <c r="CX554" s="28"/>
      <c r="CY554" s="28"/>
      <c r="CZ554" s="28"/>
      <c r="DA554" s="28"/>
      <c r="DB554" s="28"/>
      <c r="DC554" s="28"/>
      <c r="DD554" s="28"/>
      <c r="DE554" s="28"/>
      <c r="DF554" s="28"/>
      <c r="DG554" s="28"/>
      <c r="DH554" s="28"/>
      <c r="DI554" s="28"/>
      <c r="DJ554" s="28"/>
      <c r="DK554" s="28"/>
      <c r="DL554" s="28"/>
      <c r="DM554" s="28"/>
      <c r="DN554" s="28"/>
      <c r="DO554" s="28"/>
      <c r="DP554" s="28"/>
      <c r="DQ554" s="28"/>
      <c r="DR554" s="28"/>
      <c r="DS554" s="28"/>
      <c r="DT554" s="28"/>
      <c r="DU554" s="28"/>
      <c r="DV554" s="28"/>
      <c r="DW554" s="28"/>
      <c r="DX554" s="28"/>
      <c r="DY554" s="28"/>
      <c r="DZ554" s="28"/>
      <c r="EA554" s="28"/>
      <c r="EB554" s="28"/>
      <c r="EC554" s="28"/>
      <c r="ED554" s="28"/>
      <c r="EE554" s="28"/>
      <c r="EF554" s="28"/>
      <c r="EG554" s="28"/>
      <c r="EH554" s="28"/>
      <c r="EI554" s="28"/>
      <c r="EJ554" s="28"/>
      <c r="EK554" s="28"/>
      <c r="EL554" s="28"/>
      <c r="EM554" s="28"/>
      <c r="EN554" s="28"/>
      <c r="EO554" s="28"/>
      <c r="EP554" s="28"/>
      <c r="EQ554" s="28"/>
      <c r="ER554" s="28"/>
      <c r="ES554" s="28"/>
      <c r="ET554" s="28"/>
      <c r="EU554" s="28"/>
      <c r="EV554" s="28"/>
      <c r="EW554" s="28"/>
      <c r="EX554" s="28"/>
      <c r="EY554" s="28"/>
      <c r="EZ554" s="28"/>
      <c r="FA554" s="28"/>
      <c r="FB554" s="28"/>
      <c r="FC554" s="28"/>
      <c r="FD554" s="28"/>
      <c r="FE554" s="28"/>
      <c r="FF554" s="28"/>
      <c r="FG554" s="28"/>
      <c r="FH554" s="28"/>
      <c r="FI554" s="28"/>
      <c r="FJ554" s="28"/>
      <c r="FK554" s="28"/>
      <c r="FL554" s="28"/>
    </row>
    <row r="555" spans="1:168" s="29" customFormat="1" ht="12.75" customHeight="1" x14ac:dyDescent="0.15">
      <c r="A555" s="67"/>
      <c r="C555" s="71"/>
      <c r="D555" s="49"/>
      <c r="E555" s="63"/>
      <c r="F555" s="63"/>
      <c r="G555" s="27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  <c r="BL555" s="28"/>
      <c r="BM555" s="28"/>
      <c r="BN555" s="28"/>
      <c r="BO555" s="28"/>
      <c r="BP555" s="28"/>
      <c r="BQ555" s="28"/>
      <c r="BR555" s="28"/>
      <c r="BS555" s="28"/>
      <c r="BT555" s="28"/>
      <c r="BU555" s="28"/>
      <c r="BV555" s="28"/>
      <c r="BW555" s="28"/>
      <c r="BX555" s="28"/>
      <c r="BY555" s="28"/>
      <c r="BZ555" s="28"/>
      <c r="CA555" s="28"/>
      <c r="CB555" s="28"/>
      <c r="CC555" s="28"/>
      <c r="CD555" s="28"/>
      <c r="CE555" s="28"/>
      <c r="CF555" s="28"/>
      <c r="CG555" s="28"/>
      <c r="CH555" s="28"/>
      <c r="CI555" s="28"/>
      <c r="CJ555" s="28"/>
      <c r="CK555" s="28"/>
      <c r="CL555" s="28"/>
      <c r="CM555" s="28"/>
      <c r="CN555" s="28"/>
      <c r="CO555" s="28"/>
      <c r="CP555" s="28"/>
      <c r="CQ555" s="28"/>
      <c r="CR555" s="28"/>
      <c r="CS555" s="28"/>
      <c r="CT555" s="28"/>
      <c r="CU555" s="28"/>
      <c r="CV555" s="28"/>
      <c r="CW555" s="28"/>
      <c r="CX555" s="28"/>
      <c r="CY555" s="28"/>
      <c r="CZ555" s="28"/>
      <c r="DA555" s="28"/>
      <c r="DB555" s="28"/>
      <c r="DC555" s="28"/>
      <c r="DD555" s="28"/>
      <c r="DE555" s="28"/>
      <c r="DF555" s="28"/>
      <c r="DG555" s="28"/>
      <c r="DH555" s="28"/>
      <c r="DI555" s="28"/>
      <c r="DJ555" s="28"/>
      <c r="DK555" s="28"/>
      <c r="DL555" s="28"/>
      <c r="DM555" s="28"/>
      <c r="DN555" s="28"/>
      <c r="DO555" s="28"/>
      <c r="DP555" s="28"/>
      <c r="DQ555" s="28"/>
      <c r="DR555" s="28"/>
      <c r="DS555" s="28"/>
      <c r="DT555" s="28"/>
      <c r="DU555" s="28"/>
      <c r="DV555" s="28"/>
      <c r="DW555" s="28"/>
      <c r="DX555" s="28"/>
      <c r="DY555" s="28"/>
      <c r="DZ555" s="28"/>
      <c r="EA555" s="28"/>
      <c r="EB555" s="28"/>
      <c r="EC555" s="28"/>
      <c r="ED555" s="28"/>
      <c r="EE555" s="28"/>
      <c r="EF555" s="28"/>
      <c r="EG555" s="28"/>
      <c r="EH555" s="28"/>
      <c r="EI555" s="28"/>
      <c r="EJ555" s="28"/>
      <c r="EK555" s="28"/>
      <c r="EL555" s="28"/>
      <c r="EM555" s="28"/>
      <c r="EN555" s="28"/>
      <c r="EO555" s="28"/>
      <c r="EP555" s="28"/>
      <c r="EQ555" s="28"/>
      <c r="ER555" s="28"/>
      <c r="ES555" s="28"/>
      <c r="ET555" s="28"/>
      <c r="EU555" s="28"/>
      <c r="EV555" s="28"/>
      <c r="EW555" s="28"/>
      <c r="EX555" s="28"/>
      <c r="EY555" s="28"/>
      <c r="EZ555" s="28"/>
      <c r="FA555" s="28"/>
      <c r="FB555" s="28"/>
      <c r="FC555" s="28"/>
      <c r="FD555" s="28"/>
      <c r="FE555" s="28"/>
      <c r="FF555" s="28"/>
      <c r="FG555" s="28"/>
      <c r="FH555" s="28"/>
      <c r="FI555" s="28"/>
      <c r="FJ555" s="28"/>
      <c r="FK555" s="28"/>
      <c r="FL555" s="28"/>
    </row>
    <row r="556" spans="1:168" s="29" customFormat="1" ht="12.75" customHeight="1" x14ac:dyDescent="0.15">
      <c r="A556" s="67"/>
      <c r="B556" s="28"/>
      <c r="C556" s="71"/>
      <c r="D556" s="53"/>
      <c r="E556" s="63"/>
      <c r="F556" s="63"/>
      <c r="G556" s="27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  <c r="BL556" s="28"/>
      <c r="BM556" s="28"/>
      <c r="BN556" s="28"/>
      <c r="BO556" s="28"/>
      <c r="BP556" s="28"/>
      <c r="BQ556" s="28"/>
      <c r="BR556" s="28"/>
      <c r="BS556" s="28"/>
      <c r="BT556" s="28"/>
      <c r="BU556" s="28"/>
      <c r="BV556" s="28"/>
      <c r="BW556" s="28"/>
      <c r="BX556" s="28"/>
      <c r="BY556" s="28"/>
      <c r="BZ556" s="28"/>
      <c r="CA556" s="28"/>
      <c r="CB556" s="28"/>
      <c r="CC556" s="28"/>
      <c r="CD556" s="28"/>
      <c r="CE556" s="28"/>
      <c r="CF556" s="28"/>
      <c r="CG556" s="28"/>
      <c r="CH556" s="28"/>
      <c r="CI556" s="28"/>
      <c r="CJ556" s="28"/>
      <c r="CK556" s="28"/>
      <c r="CL556" s="28"/>
      <c r="CM556" s="28"/>
      <c r="CN556" s="28"/>
      <c r="CO556" s="28"/>
      <c r="CP556" s="28"/>
      <c r="CQ556" s="28"/>
      <c r="CR556" s="28"/>
      <c r="CS556" s="28"/>
      <c r="CT556" s="28"/>
      <c r="CU556" s="28"/>
      <c r="CV556" s="28"/>
      <c r="CW556" s="28"/>
      <c r="CX556" s="28"/>
      <c r="CY556" s="28"/>
      <c r="CZ556" s="28"/>
      <c r="DA556" s="28"/>
      <c r="DB556" s="28"/>
      <c r="DC556" s="28"/>
      <c r="DD556" s="28"/>
      <c r="DE556" s="28"/>
      <c r="DF556" s="28"/>
      <c r="DG556" s="28"/>
      <c r="DH556" s="28"/>
      <c r="DI556" s="28"/>
      <c r="DJ556" s="28"/>
      <c r="DK556" s="28"/>
      <c r="DL556" s="28"/>
      <c r="DM556" s="28"/>
      <c r="DN556" s="28"/>
      <c r="DO556" s="28"/>
      <c r="DP556" s="28"/>
      <c r="DQ556" s="28"/>
      <c r="DR556" s="28"/>
      <c r="DS556" s="28"/>
      <c r="DT556" s="28"/>
      <c r="DU556" s="28"/>
      <c r="DV556" s="28"/>
      <c r="DW556" s="28"/>
      <c r="DX556" s="28"/>
      <c r="DY556" s="28"/>
      <c r="DZ556" s="28"/>
      <c r="EA556" s="28"/>
      <c r="EB556" s="28"/>
      <c r="EC556" s="28"/>
      <c r="ED556" s="28"/>
      <c r="EE556" s="28"/>
      <c r="EF556" s="28"/>
      <c r="EG556" s="28"/>
      <c r="EH556" s="28"/>
      <c r="EI556" s="28"/>
      <c r="EJ556" s="28"/>
      <c r="EK556" s="28"/>
      <c r="EL556" s="28"/>
      <c r="EM556" s="28"/>
      <c r="EN556" s="28"/>
      <c r="EO556" s="28"/>
      <c r="EP556" s="28"/>
      <c r="EQ556" s="28"/>
      <c r="ER556" s="28"/>
      <c r="ES556" s="28"/>
      <c r="ET556" s="28"/>
      <c r="EU556" s="28"/>
      <c r="EV556" s="28"/>
      <c r="EW556" s="28"/>
      <c r="EX556" s="28"/>
      <c r="EY556" s="28"/>
      <c r="EZ556" s="28"/>
      <c r="FA556" s="28"/>
      <c r="FB556" s="28"/>
      <c r="FC556" s="28"/>
      <c r="FD556" s="28"/>
      <c r="FE556" s="28"/>
      <c r="FF556" s="28"/>
      <c r="FG556" s="28"/>
      <c r="FH556" s="28"/>
      <c r="FI556" s="28"/>
      <c r="FJ556" s="28"/>
      <c r="FK556" s="28"/>
      <c r="FL556" s="28"/>
    </row>
    <row r="557" spans="1:168" s="28" customFormat="1" ht="12.75" customHeight="1" x14ac:dyDescent="0.15">
      <c r="A557" s="63"/>
      <c r="D557" s="53"/>
      <c r="E557" s="63"/>
      <c r="F557" s="63"/>
      <c r="G557" s="27"/>
    </row>
    <row r="558" spans="1:168" s="28" customFormat="1" ht="12.75" customHeight="1" x14ac:dyDescent="0.15">
      <c r="A558" s="61"/>
      <c r="B558" s="29"/>
      <c r="C558" s="72"/>
      <c r="D558" s="53"/>
      <c r="E558" s="61"/>
      <c r="F558" s="61"/>
      <c r="G558" s="77"/>
    </row>
    <row r="559" spans="1:168" s="28" customFormat="1" ht="12.75" customHeight="1" x14ac:dyDescent="0.15">
      <c r="A559" s="61"/>
      <c r="B559" s="29"/>
      <c r="C559" s="72"/>
      <c r="D559" s="53"/>
      <c r="E559" s="61"/>
      <c r="F559" s="61"/>
      <c r="G559" s="77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G559" s="29"/>
      <c r="AH559" s="29"/>
      <c r="AI559" s="29"/>
      <c r="AJ559" s="29"/>
      <c r="AK559" s="29"/>
      <c r="AL559" s="29"/>
      <c r="AM559" s="29"/>
      <c r="AN559" s="29"/>
      <c r="AO559" s="29"/>
      <c r="AP559" s="29"/>
      <c r="AQ559" s="29"/>
      <c r="AR559" s="29"/>
      <c r="AS559" s="29"/>
      <c r="AT559" s="29"/>
      <c r="AU559" s="29"/>
      <c r="AV559" s="29"/>
      <c r="AW559" s="29"/>
      <c r="AX559" s="29"/>
      <c r="AY559" s="29"/>
      <c r="AZ559" s="29"/>
      <c r="BA559" s="29"/>
      <c r="BB559" s="29"/>
      <c r="BC559" s="29"/>
      <c r="BD559" s="29"/>
      <c r="BE559" s="29"/>
      <c r="BF559" s="29"/>
      <c r="BG559" s="29"/>
      <c r="BH559" s="29"/>
      <c r="BI559" s="29"/>
      <c r="BJ559" s="29"/>
      <c r="BK559" s="29"/>
      <c r="BL559" s="29"/>
      <c r="BM559" s="29"/>
      <c r="BN559" s="29"/>
      <c r="BO559" s="29"/>
      <c r="BP559" s="29"/>
      <c r="BQ559" s="29"/>
      <c r="BR559" s="29"/>
      <c r="BS559" s="29"/>
      <c r="BT559" s="29"/>
      <c r="BU559" s="29"/>
      <c r="BV559" s="29"/>
      <c r="BW559" s="29"/>
      <c r="BX559" s="29"/>
      <c r="BY559" s="29"/>
      <c r="BZ559" s="29"/>
      <c r="CA559" s="29"/>
      <c r="CB559" s="29"/>
      <c r="CC559" s="29"/>
      <c r="CD559" s="29"/>
      <c r="CE559" s="29"/>
      <c r="CF559" s="29"/>
      <c r="CG559" s="29"/>
      <c r="CH559" s="29"/>
      <c r="CI559" s="29"/>
      <c r="CJ559" s="29"/>
      <c r="CK559" s="29"/>
      <c r="CL559" s="29"/>
      <c r="CM559" s="29"/>
      <c r="CN559" s="29"/>
      <c r="CO559" s="29"/>
      <c r="CP559" s="29"/>
      <c r="CQ559" s="29"/>
      <c r="CR559" s="29"/>
      <c r="CS559" s="29"/>
      <c r="CT559" s="29"/>
      <c r="CU559" s="29"/>
      <c r="CV559" s="29"/>
      <c r="CW559" s="29"/>
      <c r="CX559" s="29"/>
      <c r="CY559" s="29"/>
      <c r="CZ559" s="29"/>
      <c r="DA559" s="29"/>
      <c r="DB559" s="29"/>
      <c r="DC559" s="29"/>
      <c r="DD559" s="29"/>
      <c r="DE559" s="29"/>
      <c r="DF559" s="29"/>
      <c r="DG559" s="29"/>
      <c r="DH559" s="29"/>
      <c r="DI559" s="29"/>
      <c r="DJ559" s="29"/>
      <c r="DK559" s="29"/>
      <c r="DL559" s="29"/>
      <c r="DM559" s="29"/>
      <c r="DN559" s="29"/>
      <c r="DO559" s="29"/>
      <c r="DP559" s="29"/>
      <c r="DQ559" s="29"/>
      <c r="DR559" s="29"/>
      <c r="DS559" s="29"/>
      <c r="DT559" s="29"/>
      <c r="DU559" s="29"/>
      <c r="DV559" s="29"/>
      <c r="DW559" s="29"/>
      <c r="DX559" s="29"/>
      <c r="DY559" s="29"/>
      <c r="DZ559" s="29"/>
      <c r="EA559" s="29"/>
      <c r="EB559" s="29"/>
      <c r="EC559" s="29"/>
      <c r="ED559" s="29"/>
      <c r="EE559" s="29"/>
      <c r="EF559" s="29"/>
      <c r="EG559" s="29"/>
      <c r="EH559" s="29"/>
      <c r="EI559" s="29"/>
      <c r="EJ559" s="29"/>
      <c r="EK559" s="29"/>
      <c r="EL559" s="29"/>
      <c r="EM559" s="29"/>
      <c r="EN559" s="29"/>
      <c r="EO559" s="29"/>
      <c r="EP559" s="29"/>
      <c r="EQ559" s="29"/>
      <c r="ER559" s="29"/>
      <c r="ES559" s="29"/>
      <c r="ET559" s="29"/>
      <c r="EU559" s="29"/>
      <c r="EV559" s="29"/>
      <c r="EW559" s="29"/>
      <c r="EX559" s="29"/>
      <c r="EY559" s="29"/>
      <c r="EZ559" s="29"/>
      <c r="FA559" s="29"/>
      <c r="FB559" s="29"/>
      <c r="FC559" s="29"/>
      <c r="FD559" s="29"/>
      <c r="FE559" s="29"/>
      <c r="FF559" s="29"/>
      <c r="FG559" s="29"/>
      <c r="FH559" s="29"/>
      <c r="FI559" s="29"/>
      <c r="FJ559" s="29"/>
      <c r="FK559" s="29"/>
      <c r="FL559" s="29"/>
    </row>
    <row r="560" spans="1:168" s="28" customFormat="1" ht="12.75" customHeight="1" x14ac:dyDescent="0.15">
      <c r="A560" s="61"/>
      <c r="B560" s="29"/>
      <c r="C560" s="72"/>
      <c r="D560" s="53"/>
      <c r="E560" s="61"/>
      <c r="F560" s="61"/>
      <c r="G560" s="77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G560" s="29"/>
      <c r="AH560" s="29"/>
      <c r="AI560" s="29"/>
      <c r="AJ560" s="29"/>
      <c r="AK560" s="29"/>
      <c r="AL560" s="29"/>
      <c r="AM560" s="29"/>
      <c r="AN560" s="29"/>
      <c r="AO560" s="29"/>
      <c r="AP560" s="29"/>
      <c r="AQ560" s="29"/>
      <c r="AR560" s="29"/>
      <c r="AS560" s="29"/>
      <c r="AT560" s="29"/>
      <c r="AU560" s="29"/>
      <c r="AV560" s="29"/>
      <c r="AW560" s="29"/>
      <c r="AX560" s="29"/>
      <c r="AY560" s="29"/>
      <c r="AZ560" s="29"/>
      <c r="BA560" s="29"/>
      <c r="BB560" s="29"/>
      <c r="BC560" s="29"/>
      <c r="BD560" s="29"/>
      <c r="BE560" s="29"/>
      <c r="BF560" s="29"/>
      <c r="BG560" s="29"/>
      <c r="BH560" s="29"/>
      <c r="BI560" s="29"/>
      <c r="BJ560" s="29"/>
      <c r="BK560" s="29"/>
      <c r="BL560" s="29"/>
      <c r="BM560" s="29"/>
      <c r="BN560" s="29"/>
      <c r="BO560" s="29"/>
      <c r="BP560" s="29"/>
      <c r="BQ560" s="29"/>
      <c r="BR560" s="29"/>
      <c r="BS560" s="29"/>
      <c r="BT560" s="29"/>
      <c r="BU560" s="29"/>
      <c r="BV560" s="29"/>
      <c r="BW560" s="29"/>
      <c r="BX560" s="29"/>
      <c r="BY560" s="29"/>
      <c r="BZ560" s="29"/>
      <c r="CA560" s="29"/>
      <c r="CB560" s="29"/>
      <c r="CC560" s="29"/>
      <c r="CD560" s="29"/>
      <c r="CE560" s="29"/>
      <c r="CF560" s="29"/>
      <c r="CG560" s="29"/>
      <c r="CH560" s="29"/>
      <c r="CI560" s="29"/>
      <c r="CJ560" s="29"/>
      <c r="CK560" s="29"/>
      <c r="CL560" s="29"/>
      <c r="CM560" s="29"/>
      <c r="CN560" s="29"/>
      <c r="CO560" s="29"/>
      <c r="CP560" s="29"/>
      <c r="CQ560" s="29"/>
      <c r="CR560" s="29"/>
      <c r="CS560" s="29"/>
      <c r="CT560" s="29"/>
      <c r="CU560" s="29"/>
      <c r="CV560" s="29"/>
      <c r="CW560" s="29"/>
      <c r="CX560" s="29"/>
      <c r="CY560" s="29"/>
      <c r="CZ560" s="29"/>
      <c r="DA560" s="29"/>
      <c r="DB560" s="29"/>
      <c r="DC560" s="29"/>
      <c r="DD560" s="29"/>
      <c r="DE560" s="29"/>
      <c r="DF560" s="29"/>
      <c r="DG560" s="29"/>
      <c r="DH560" s="29"/>
      <c r="DI560" s="29"/>
      <c r="DJ560" s="29"/>
      <c r="DK560" s="29"/>
      <c r="DL560" s="29"/>
      <c r="DM560" s="29"/>
      <c r="DN560" s="29"/>
      <c r="DO560" s="29"/>
      <c r="DP560" s="29"/>
      <c r="DQ560" s="29"/>
      <c r="DR560" s="29"/>
      <c r="DS560" s="29"/>
      <c r="DT560" s="29"/>
      <c r="DU560" s="29"/>
      <c r="DV560" s="29"/>
      <c r="DW560" s="29"/>
      <c r="DX560" s="29"/>
      <c r="DY560" s="29"/>
      <c r="DZ560" s="29"/>
      <c r="EA560" s="29"/>
      <c r="EB560" s="29"/>
      <c r="EC560" s="29"/>
      <c r="ED560" s="29"/>
      <c r="EE560" s="29"/>
      <c r="EF560" s="29"/>
      <c r="EG560" s="29"/>
      <c r="EH560" s="29"/>
      <c r="EI560" s="29"/>
      <c r="EJ560" s="29"/>
      <c r="EK560" s="29"/>
      <c r="EL560" s="29"/>
      <c r="EM560" s="29"/>
      <c r="EN560" s="29"/>
      <c r="EO560" s="29"/>
      <c r="EP560" s="29"/>
      <c r="EQ560" s="29"/>
      <c r="ER560" s="29"/>
      <c r="ES560" s="29"/>
      <c r="ET560" s="29"/>
      <c r="EU560" s="29"/>
      <c r="EV560" s="29"/>
      <c r="EW560" s="29"/>
      <c r="EX560" s="29"/>
      <c r="EY560" s="29"/>
      <c r="EZ560" s="29"/>
      <c r="FA560" s="29"/>
      <c r="FB560" s="29"/>
      <c r="FC560" s="29"/>
      <c r="FD560" s="29"/>
      <c r="FE560" s="29"/>
      <c r="FF560" s="29"/>
      <c r="FG560" s="29"/>
      <c r="FH560" s="29"/>
      <c r="FI560" s="29"/>
      <c r="FJ560" s="29"/>
      <c r="FK560" s="29"/>
      <c r="FL560" s="29"/>
    </row>
    <row r="561" spans="1:168" s="28" customFormat="1" ht="12.75" customHeight="1" x14ac:dyDescent="0.15">
      <c r="A561" s="61"/>
      <c r="B561" s="29"/>
      <c r="C561" s="72"/>
      <c r="D561" s="53"/>
      <c r="E561" s="61"/>
      <c r="F561" s="61"/>
      <c r="G561" s="77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  <c r="AF561" s="29"/>
      <c r="AG561" s="29"/>
      <c r="AH561" s="29"/>
      <c r="AI561" s="29"/>
      <c r="AJ561" s="29"/>
      <c r="AK561" s="29"/>
      <c r="AL561" s="29"/>
      <c r="AM561" s="29"/>
      <c r="AN561" s="29"/>
      <c r="AO561" s="29"/>
      <c r="AP561" s="29"/>
      <c r="AQ561" s="29"/>
      <c r="AR561" s="29"/>
      <c r="AS561" s="29"/>
      <c r="AT561" s="29"/>
      <c r="AU561" s="29"/>
      <c r="AV561" s="29"/>
      <c r="AW561" s="29"/>
      <c r="AX561" s="29"/>
      <c r="AY561" s="29"/>
      <c r="AZ561" s="29"/>
      <c r="BA561" s="29"/>
      <c r="BB561" s="29"/>
      <c r="BC561" s="29"/>
      <c r="BD561" s="29"/>
      <c r="BE561" s="29"/>
      <c r="BF561" s="29"/>
      <c r="BG561" s="29"/>
      <c r="BH561" s="29"/>
      <c r="BI561" s="29"/>
      <c r="BJ561" s="29"/>
      <c r="BK561" s="29"/>
      <c r="BL561" s="29"/>
      <c r="BM561" s="29"/>
      <c r="BN561" s="29"/>
      <c r="BO561" s="29"/>
      <c r="BP561" s="29"/>
      <c r="BQ561" s="29"/>
      <c r="BR561" s="29"/>
      <c r="BS561" s="29"/>
      <c r="BT561" s="29"/>
      <c r="BU561" s="29"/>
      <c r="BV561" s="29"/>
      <c r="BW561" s="29"/>
      <c r="BX561" s="29"/>
      <c r="BY561" s="29"/>
      <c r="BZ561" s="29"/>
      <c r="CA561" s="29"/>
      <c r="CB561" s="29"/>
      <c r="CC561" s="29"/>
      <c r="CD561" s="29"/>
      <c r="CE561" s="29"/>
      <c r="CF561" s="29"/>
      <c r="CG561" s="29"/>
      <c r="CH561" s="29"/>
      <c r="CI561" s="29"/>
      <c r="CJ561" s="29"/>
      <c r="CK561" s="29"/>
      <c r="CL561" s="29"/>
      <c r="CM561" s="29"/>
      <c r="CN561" s="29"/>
      <c r="CO561" s="29"/>
      <c r="CP561" s="29"/>
      <c r="CQ561" s="29"/>
      <c r="CR561" s="29"/>
      <c r="CS561" s="29"/>
      <c r="CT561" s="29"/>
      <c r="CU561" s="29"/>
      <c r="CV561" s="29"/>
      <c r="CW561" s="29"/>
      <c r="CX561" s="29"/>
      <c r="CY561" s="29"/>
      <c r="CZ561" s="29"/>
      <c r="DA561" s="29"/>
      <c r="DB561" s="29"/>
      <c r="DC561" s="29"/>
      <c r="DD561" s="29"/>
      <c r="DE561" s="29"/>
      <c r="DF561" s="29"/>
      <c r="DG561" s="29"/>
      <c r="DH561" s="29"/>
      <c r="DI561" s="29"/>
      <c r="DJ561" s="29"/>
      <c r="DK561" s="29"/>
      <c r="DL561" s="29"/>
      <c r="DM561" s="29"/>
      <c r="DN561" s="29"/>
      <c r="DO561" s="29"/>
      <c r="DP561" s="29"/>
      <c r="DQ561" s="29"/>
      <c r="DR561" s="29"/>
      <c r="DS561" s="29"/>
      <c r="DT561" s="29"/>
      <c r="DU561" s="29"/>
      <c r="DV561" s="29"/>
      <c r="DW561" s="29"/>
      <c r="DX561" s="29"/>
      <c r="DY561" s="29"/>
      <c r="DZ561" s="29"/>
      <c r="EA561" s="29"/>
      <c r="EB561" s="29"/>
      <c r="EC561" s="29"/>
      <c r="ED561" s="29"/>
      <c r="EE561" s="29"/>
      <c r="EF561" s="29"/>
      <c r="EG561" s="29"/>
      <c r="EH561" s="29"/>
      <c r="EI561" s="29"/>
      <c r="EJ561" s="29"/>
      <c r="EK561" s="29"/>
      <c r="EL561" s="29"/>
      <c r="EM561" s="29"/>
      <c r="EN561" s="29"/>
      <c r="EO561" s="29"/>
      <c r="EP561" s="29"/>
      <c r="EQ561" s="29"/>
      <c r="ER561" s="29"/>
      <c r="ES561" s="29"/>
      <c r="ET561" s="29"/>
      <c r="EU561" s="29"/>
      <c r="EV561" s="29"/>
      <c r="EW561" s="29"/>
      <c r="EX561" s="29"/>
      <c r="EY561" s="29"/>
      <c r="EZ561" s="29"/>
      <c r="FA561" s="29"/>
      <c r="FB561" s="29"/>
      <c r="FC561" s="29"/>
      <c r="FD561" s="29"/>
      <c r="FE561" s="29"/>
      <c r="FF561" s="29"/>
      <c r="FG561" s="29"/>
      <c r="FH561" s="29"/>
      <c r="FI561" s="29"/>
      <c r="FJ561" s="29"/>
      <c r="FK561" s="29"/>
      <c r="FL561" s="29"/>
    </row>
    <row r="562" spans="1:168" s="28" customFormat="1" ht="12.75" customHeight="1" x14ac:dyDescent="0.15">
      <c r="A562" s="61"/>
      <c r="B562" s="29"/>
      <c r="C562" s="72"/>
      <c r="D562" s="53"/>
      <c r="E562" s="61"/>
      <c r="F562" s="61"/>
      <c r="G562" s="77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  <c r="AF562" s="29"/>
      <c r="AG562" s="29"/>
      <c r="AH562" s="29"/>
      <c r="AI562" s="29"/>
      <c r="AJ562" s="29"/>
      <c r="AK562" s="29"/>
      <c r="AL562" s="29"/>
      <c r="AM562" s="29"/>
      <c r="AN562" s="29"/>
      <c r="AO562" s="29"/>
      <c r="AP562" s="29"/>
      <c r="AQ562" s="29"/>
      <c r="AR562" s="29"/>
      <c r="AS562" s="29"/>
      <c r="AT562" s="29"/>
      <c r="AU562" s="29"/>
      <c r="AV562" s="29"/>
      <c r="AW562" s="29"/>
      <c r="AX562" s="29"/>
      <c r="AY562" s="29"/>
      <c r="AZ562" s="29"/>
      <c r="BA562" s="29"/>
      <c r="BB562" s="29"/>
      <c r="BC562" s="29"/>
      <c r="BD562" s="29"/>
      <c r="BE562" s="29"/>
      <c r="BF562" s="29"/>
      <c r="BG562" s="29"/>
      <c r="BH562" s="29"/>
      <c r="BI562" s="29"/>
      <c r="BJ562" s="29"/>
      <c r="BK562" s="29"/>
      <c r="BL562" s="29"/>
      <c r="BM562" s="29"/>
      <c r="BN562" s="29"/>
      <c r="BO562" s="29"/>
      <c r="BP562" s="29"/>
      <c r="BQ562" s="29"/>
      <c r="BR562" s="29"/>
      <c r="BS562" s="29"/>
      <c r="BT562" s="29"/>
      <c r="BU562" s="29"/>
      <c r="BV562" s="29"/>
      <c r="BW562" s="29"/>
      <c r="BX562" s="29"/>
      <c r="BY562" s="29"/>
      <c r="BZ562" s="29"/>
      <c r="CA562" s="29"/>
      <c r="CB562" s="29"/>
      <c r="CC562" s="29"/>
      <c r="CD562" s="29"/>
      <c r="CE562" s="29"/>
      <c r="CF562" s="29"/>
      <c r="CG562" s="29"/>
      <c r="CH562" s="29"/>
      <c r="CI562" s="29"/>
      <c r="CJ562" s="29"/>
      <c r="CK562" s="29"/>
      <c r="CL562" s="29"/>
      <c r="CM562" s="29"/>
      <c r="CN562" s="29"/>
      <c r="CO562" s="29"/>
      <c r="CP562" s="29"/>
      <c r="CQ562" s="29"/>
      <c r="CR562" s="29"/>
      <c r="CS562" s="29"/>
      <c r="CT562" s="29"/>
      <c r="CU562" s="29"/>
      <c r="CV562" s="29"/>
      <c r="CW562" s="29"/>
      <c r="CX562" s="29"/>
      <c r="CY562" s="29"/>
      <c r="CZ562" s="29"/>
      <c r="DA562" s="29"/>
      <c r="DB562" s="29"/>
      <c r="DC562" s="29"/>
      <c r="DD562" s="29"/>
      <c r="DE562" s="29"/>
      <c r="DF562" s="29"/>
      <c r="DG562" s="29"/>
      <c r="DH562" s="29"/>
      <c r="DI562" s="29"/>
      <c r="DJ562" s="29"/>
      <c r="DK562" s="29"/>
      <c r="DL562" s="29"/>
      <c r="DM562" s="29"/>
      <c r="DN562" s="29"/>
      <c r="DO562" s="29"/>
      <c r="DP562" s="29"/>
      <c r="DQ562" s="29"/>
      <c r="DR562" s="29"/>
      <c r="DS562" s="29"/>
      <c r="DT562" s="29"/>
      <c r="DU562" s="29"/>
      <c r="DV562" s="29"/>
      <c r="DW562" s="29"/>
      <c r="DX562" s="29"/>
      <c r="DY562" s="29"/>
      <c r="DZ562" s="29"/>
      <c r="EA562" s="29"/>
      <c r="EB562" s="29"/>
      <c r="EC562" s="29"/>
      <c r="ED562" s="29"/>
      <c r="EE562" s="29"/>
      <c r="EF562" s="29"/>
      <c r="EG562" s="29"/>
      <c r="EH562" s="29"/>
      <c r="EI562" s="29"/>
      <c r="EJ562" s="29"/>
      <c r="EK562" s="29"/>
      <c r="EL562" s="29"/>
      <c r="EM562" s="29"/>
      <c r="EN562" s="29"/>
      <c r="EO562" s="29"/>
      <c r="EP562" s="29"/>
      <c r="EQ562" s="29"/>
      <c r="ER562" s="29"/>
      <c r="ES562" s="29"/>
      <c r="ET562" s="29"/>
      <c r="EU562" s="29"/>
      <c r="EV562" s="29"/>
      <c r="EW562" s="29"/>
      <c r="EX562" s="29"/>
      <c r="EY562" s="29"/>
      <c r="EZ562" s="29"/>
      <c r="FA562" s="29"/>
      <c r="FB562" s="29"/>
      <c r="FC562" s="29"/>
      <c r="FD562" s="29"/>
      <c r="FE562" s="29"/>
      <c r="FF562" s="29"/>
      <c r="FG562" s="29"/>
      <c r="FH562" s="29"/>
      <c r="FI562" s="29"/>
      <c r="FJ562" s="29"/>
      <c r="FK562" s="29"/>
      <c r="FL562" s="29"/>
    </row>
    <row r="563" spans="1:168" s="28" customFormat="1" ht="12.75" customHeight="1" x14ac:dyDescent="0.15">
      <c r="A563" s="61"/>
      <c r="B563" s="29"/>
      <c r="C563" s="72"/>
      <c r="D563" s="53"/>
      <c r="E563" s="61"/>
      <c r="F563" s="61"/>
      <c r="G563" s="77"/>
    </row>
    <row r="564" spans="1:168" s="28" customFormat="1" ht="12.75" customHeight="1" x14ac:dyDescent="0.15">
      <c r="A564" s="61"/>
      <c r="B564" s="29"/>
      <c r="C564" s="72"/>
      <c r="D564" s="53"/>
      <c r="E564" s="61"/>
      <c r="F564" s="61"/>
      <c r="G564" s="77"/>
    </row>
    <row r="565" spans="1:168" s="28" customFormat="1" ht="12.75" customHeight="1" x14ac:dyDescent="0.15">
      <c r="A565" s="61"/>
      <c r="B565" s="29"/>
      <c r="C565" s="72"/>
      <c r="D565" s="53"/>
      <c r="E565" s="61"/>
      <c r="F565" s="61"/>
      <c r="G565" s="77"/>
    </row>
    <row r="566" spans="1:168" s="28" customFormat="1" ht="12.75" customHeight="1" x14ac:dyDescent="0.15">
      <c r="A566" s="63"/>
      <c r="D566" s="53"/>
      <c r="E566" s="63"/>
      <c r="F566" s="63"/>
      <c r="G566" s="27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G566" s="29"/>
      <c r="AH566" s="29"/>
      <c r="AI566" s="29"/>
      <c r="AJ566" s="29"/>
      <c r="AK566" s="29"/>
      <c r="AL566" s="29"/>
      <c r="AM566" s="29"/>
      <c r="AN566" s="29"/>
      <c r="AO566" s="29"/>
      <c r="AP566" s="29"/>
      <c r="AQ566" s="29"/>
      <c r="AR566" s="29"/>
      <c r="AS566" s="29"/>
      <c r="AT566" s="29"/>
      <c r="AU566" s="29"/>
      <c r="AV566" s="29"/>
      <c r="AW566" s="29"/>
      <c r="AX566" s="29"/>
      <c r="AY566" s="29"/>
      <c r="AZ566" s="29"/>
      <c r="BA566" s="29"/>
      <c r="BB566" s="29"/>
      <c r="BC566" s="29"/>
      <c r="BD566" s="29"/>
      <c r="BE566" s="29"/>
      <c r="BF566" s="29"/>
      <c r="BG566" s="29"/>
      <c r="BH566" s="29"/>
      <c r="BI566" s="29"/>
      <c r="BJ566" s="29"/>
      <c r="BK566" s="29"/>
      <c r="BL566" s="29"/>
      <c r="BM566" s="29"/>
      <c r="BN566" s="29"/>
      <c r="BO566" s="29"/>
      <c r="BP566" s="29"/>
      <c r="BQ566" s="29"/>
      <c r="BR566" s="29"/>
      <c r="BS566" s="29"/>
      <c r="BT566" s="29"/>
      <c r="BU566" s="29"/>
      <c r="BV566" s="29"/>
      <c r="BW566" s="29"/>
      <c r="BX566" s="29"/>
      <c r="BY566" s="29"/>
      <c r="BZ566" s="29"/>
      <c r="CA566" s="29"/>
      <c r="CB566" s="29"/>
      <c r="CC566" s="29"/>
      <c r="CD566" s="29"/>
      <c r="CE566" s="29"/>
      <c r="CF566" s="29"/>
      <c r="CG566" s="29"/>
      <c r="CH566" s="29"/>
      <c r="CI566" s="29"/>
      <c r="CJ566" s="29"/>
      <c r="CK566" s="29"/>
      <c r="CL566" s="29"/>
      <c r="CM566" s="29"/>
      <c r="CN566" s="29"/>
      <c r="CO566" s="29"/>
      <c r="CP566" s="29"/>
      <c r="CQ566" s="29"/>
      <c r="CR566" s="29"/>
      <c r="CS566" s="29"/>
      <c r="CT566" s="29"/>
      <c r="CU566" s="29"/>
      <c r="CV566" s="29"/>
      <c r="CW566" s="29"/>
      <c r="CX566" s="29"/>
      <c r="CY566" s="29"/>
      <c r="CZ566" s="29"/>
      <c r="DA566" s="29"/>
      <c r="DB566" s="29"/>
      <c r="DC566" s="29"/>
      <c r="DD566" s="29"/>
      <c r="DE566" s="29"/>
      <c r="DF566" s="29"/>
      <c r="DG566" s="29"/>
      <c r="DH566" s="29"/>
      <c r="DI566" s="29"/>
      <c r="DJ566" s="29"/>
      <c r="DK566" s="29"/>
      <c r="DL566" s="29"/>
      <c r="DM566" s="29"/>
      <c r="DN566" s="29"/>
      <c r="DO566" s="29"/>
      <c r="DP566" s="29"/>
      <c r="DQ566" s="29"/>
      <c r="DR566" s="29"/>
      <c r="DS566" s="29"/>
      <c r="DT566" s="29"/>
      <c r="DU566" s="29"/>
      <c r="DV566" s="29"/>
      <c r="DW566" s="29"/>
      <c r="DX566" s="29"/>
      <c r="DY566" s="29"/>
      <c r="DZ566" s="29"/>
      <c r="EA566" s="29"/>
      <c r="EB566" s="29"/>
      <c r="EC566" s="29"/>
      <c r="ED566" s="29"/>
      <c r="EE566" s="29"/>
      <c r="EF566" s="29"/>
      <c r="EG566" s="29"/>
      <c r="EH566" s="29"/>
      <c r="EI566" s="29"/>
      <c r="EJ566" s="29"/>
      <c r="EK566" s="29"/>
      <c r="EL566" s="29"/>
      <c r="EM566" s="29"/>
      <c r="EN566" s="29"/>
      <c r="EO566" s="29"/>
      <c r="EP566" s="29"/>
      <c r="EQ566" s="29"/>
      <c r="ER566" s="29"/>
      <c r="ES566" s="29"/>
      <c r="ET566" s="29"/>
      <c r="EU566" s="29"/>
      <c r="EV566" s="29"/>
      <c r="EW566" s="29"/>
      <c r="EX566" s="29"/>
      <c r="EY566" s="29"/>
      <c r="EZ566" s="29"/>
      <c r="FA566" s="29"/>
      <c r="FB566" s="29"/>
      <c r="FC566" s="29"/>
      <c r="FD566" s="29"/>
      <c r="FE566" s="29"/>
      <c r="FF566" s="29"/>
      <c r="FG566" s="29"/>
      <c r="FH566" s="29"/>
      <c r="FI566" s="29"/>
      <c r="FJ566" s="29"/>
      <c r="FK566" s="29"/>
      <c r="FL566" s="29"/>
    </row>
    <row r="567" spans="1:168" s="28" customFormat="1" ht="12.75" customHeight="1" x14ac:dyDescent="0.15">
      <c r="A567" s="63"/>
      <c r="D567" s="53"/>
      <c r="E567" s="63"/>
      <c r="F567" s="63"/>
      <c r="G567" s="27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  <c r="AG567" s="29"/>
      <c r="AH567" s="29"/>
      <c r="AI567" s="29"/>
      <c r="AJ567" s="29"/>
      <c r="AK567" s="29"/>
      <c r="AL567" s="29"/>
      <c r="AM567" s="29"/>
      <c r="AN567" s="29"/>
      <c r="AO567" s="29"/>
      <c r="AP567" s="29"/>
      <c r="AQ567" s="29"/>
      <c r="AR567" s="29"/>
      <c r="AS567" s="29"/>
      <c r="AT567" s="29"/>
      <c r="AU567" s="29"/>
      <c r="AV567" s="29"/>
      <c r="AW567" s="29"/>
      <c r="AX567" s="29"/>
      <c r="AY567" s="29"/>
      <c r="AZ567" s="29"/>
      <c r="BA567" s="29"/>
      <c r="BB567" s="29"/>
      <c r="BC567" s="29"/>
      <c r="BD567" s="29"/>
      <c r="BE567" s="29"/>
      <c r="BF567" s="29"/>
      <c r="BG567" s="29"/>
      <c r="BH567" s="29"/>
      <c r="BI567" s="29"/>
      <c r="BJ567" s="29"/>
      <c r="BK567" s="29"/>
      <c r="BL567" s="29"/>
      <c r="BM567" s="29"/>
      <c r="BN567" s="29"/>
      <c r="BO567" s="29"/>
      <c r="BP567" s="29"/>
      <c r="BQ567" s="29"/>
      <c r="BR567" s="29"/>
      <c r="BS567" s="29"/>
      <c r="BT567" s="29"/>
      <c r="BU567" s="29"/>
      <c r="BV567" s="29"/>
      <c r="BW567" s="29"/>
      <c r="BX567" s="29"/>
      <c r="BY567" s="29"/>
      <c r="BZ567" s="29"/>
      <c r="CA567" s="29"/>
      <c r="CB567" s="29"/>
      <c r="CC567" s="29"/>
      <c r="CD567" s="29"/>
      <c r="CE567" s="29"/>
      <c r="CF567" s="29"/>
      <c r="CG567" s="29"/>
      <c r="CH567" s="29"/>
      <c r="CI567" s="29"/>
      <c r="CJ567" s="29"/>
      <c r="CK567" s="29"/>
      <c r="CL567" s="29"/>
      <c r="CM567" s="29"/>
      <c r="CN567" s="29"/>
      <c r="CO567" s="29"/>
      <c r="CP567" s="29"/>
      <c r="CQ567" s="29"/>
      <c r="CR567" s="29"/>
      <c r="CS567" s="29"/>
      <c r="CT567" s="29"/>
      <c r="CU567" s="29"/>
      <c r="CV567" s="29"/>
      <c r="CW567" s="29"/>
      <c r="CX567" s="29"/>
      <c r="CY567" s="29"/>
      <c r="CZ567" s="29"/>
      <c r="DA567" s="29"/>
      <c r="DB567" s="29"/>
      <c r="DC567" s="29"/>
      <c r="DD567" s="29"/>
      <c r="DE567" s="29"/>
      <c r="DF567" s="29"/>
      <c r="DG567" s="29"/>
      <c r="DH567" s="29"/>
      <c r="DI567" s="29"/>
      <c r="DJ567" s="29"/>
      <c r="DK567" s="29"/>
      <c r="DL567" s="29"/>
      <c r="DM567" s="29"/>
      <c r="DN567" s="29"/>
      <c r="DO567" s="29"/>
      <c r="DP567" s="29"/>
      <c r="DQ567" s="29"/>
      <c r="DR567" s="29"/>
      <c r="DS567" s="29"/>
      <c r="DT567" s="29"/>
      <c r="DU567" s="29"/>
      <c r="DV567" s="29"/>
      <c r="DW567" s="29"/>
      <c r="DX567" s="29"/>
      <c r="DY567" s="29"/>
      <c r="DZ567" s="29"/>
      <c r="EA567" s="29"/>
      <c r="EB567" s="29"/>
      <c r="EC567" s="29"/>
      <c r="ED567" s="29"/>
      <c r="EE567" s="29"/>
      <c r="EF567" s="29"/>
      <c r="EG567" s="29"/>
      <c r="EH567" s="29"/>
      <c r="EI567" s="29"/>
      <c r="EJ567" s="29"/>
      <c r="EK567" s="29"/>
      <c r="EL567" s="29"/>
      <c r="EM567" s="29"/>
      <c r="EN567" s="29"/>
      <c r="EO567" s="29"/>
      <c r="EP567" s="29"/>
      <c r="EQ567" s="29"/>
      <c r="ER567" s="29"/>
      <c r="ES567" s="29"/>
      <c r="ET567" s="29"/>
      <c r="EU567" s="29"/>
      <c r="EV567" s="29"/>
      <c r="EW567" s="29"/>
      <c r="EX567" s="29"/>
      <c r="EY567" s="29"/>
      <c r="EZ567" s="29"/>
      <c r="FA567" s="29"/>
      <c r="FB567" s="29"/>
      <c r="FC567" s="29"/>
      <c r="FD567" s="29"/>
      <c r="FE567" s="29"/>
      <c r="FF567" s="29"/>
      <c r="FG567" s="29"/>
      <c r="FH567" s="29"/>
      <c r="FI567" s="29"/>
      <c r="FJ567" s="29"/>
      <c r="FK567" s="29"/>
      <c r="FL567" s="29"/>
    </row>
    <row r="568" spans="1:168" s="28" customFormat="1" ht="12.75" customHeight="1" x14ac:dyDescent="0.15">
      <c r="A568" s="63"/>
      <c r="D568" s="53"/>
      <c r="E568" s="63"/>
      <c r="F568" s="63"/>
      <c r="G568" s="27"/>
    </row>
    <row r="569" spans="1:168" s="28" customFormat="1" ht="12.75" customHeight="1" x14ac:dyDescent="0.15">
      <c r="A569" s="63"/>
      <c r="D569" s="53"/>
      <c r="E569" s="63"/>
      <c r="F569" s="63"/>
      <c r="G569" s="27"/>
    </row>
    <row r="570" spans="1:168" s="28" customFormat="1" ht="12.75" customHeight="1" x14ac:dyDescent="0.15">
      <c r="A570" s="63"/>
      <c r="D570" s="53"/>
      <c r="E570" s="63"/>
      <c r="F570" s="63"/>
      <c r="G570" s="78"/>
    </row>
    <row r="571" spans="1:168" s="28" customFormat="1" ht="12.75" customHeight="1" x14ac:dyDescent="0.15">
      <c r="A571" s="63"/>
      <c r="D571" s="53"/>
      <c r="E571" s="63"/>
      <c r="F571" s="63"/>
      <c r="G571" s="78"/>
    </row>
    <row r="572" spans="1:168" s="28" customFormat="1" ht="12.75" customHeight="1" x14ac:dyDescent="0.15">
      <c r="A572" s="63"/>
      <c r="D572" s="53"/>
      <c r="E572" s="63"/>
      <c r="F572" s="63"/>
      <c r="G572" s="78"/>
    </row>
    <row r="573" spans="1:168" s="28" customFormat="1" ht="12.75" customHeight="1" x14ac:dyDescent="0.15">
      <c r="A573" s="63"/>
      <c r="D573" s="53"/>
      <c r="E573" s="63"/>
      <c r="F573" s="63"/>
      <c r="G573" s="78"/>
    </row>
    <row r="574" spans="1:168" s="28" customFormat="1" ht="12.75" customHeight="1" x14ac:dyDescent="0.15">
      <c r="A574" s="63"/>
      <c r="D574" s="53"/>
      <c r="E574" s="63"/>
      <c r="F574" s="63"/>
      <c r="G574" s="78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  <c r="AG574" s="29"/>
      <c r="AH574" s="29"/>
      <c r="AI574" s="29"/>
      <c r="AJ574" s="29"/>
      <c r="AK574" s="29"/>
      <c r="AL574" s="29"/>
      <c r="AM574" s="29"/>
      <c r="AN574" s="29"/>
      <c r="AO574" s="29"/>
      <c r="AP574" s="29"/>
      <c r="AQ574" s="29"/>
      <c r="AR574" s="29"/>
      <c r="AS574" s="29"/>
      <c r="AT574" s="29"/>
      <c r="AU574" s="29"/>
      <c r="AV574" s="29"/>
      <c r="AW574" s="29"/>
      <c r="AX574" s="29"/>
      <c r="AY574" s="29"/>
      <c r="AZ574" s="29"/>
      <c r="BA574" s="29"/>
      <c r="BB574" s="29"/>
      <c r="BC574" s="29"/>
      <c r="BD574" s="29"/>
      <c r="BE574" s="29"/>
      <c r="BF574" s="29"/>
      <c r="BG574" s="29"/>
      <c r="BH574" s="29"/>
      <c r="BI574" s="29"/>
      <c r="BJ574" s="29"/>
      <c r="BK574" s="29"/>
      <c r="BL574" s="29"/>
      <c r="BM574" s="29"/>
      <c r="BN574" s="29"/>
      <c r="BO574" s="29"/>
      <c r="BP574" s="29"/>
      <c r="BQ574" s="29"/>
      <c r="BR574" s="29"/>
      <c r="BS574" s="29"/>
      <c r="BT574" s="29"/>
      <c r="BU574" s="29"/>
      <c r="BV574" s="29"/>
      <c r="BW574" s="29"/>
      <c r="BX574" s="29"/>
      <c r="BY574" s="29"/>
      <c r="BZ574" s="29"/>
      <c r="CA574" s="29"/>
      <c r="CB574" s="29"/>
      <c r="CC574" s="29"/>
      <c r="CD574" s="29"/>
      <c r="CE574" s="29"/>
      <c r="CF574" s="29"/>
      <c r="CG574" s="29"/>
      <c r="CH574" s="29"/>
      <c r="CI574" s="29"/>
      <c r="CJ574" s="29"/>
      <c r="CK574" s="29"/>
      <c r="CL574" s="29"/>
      <c r="CM574" s="29"/>
      <c r="CN574" s="29"/>
      <c r="CO574" s="29"/>
      <c r="CP574" s="29"/>
      <c r="CQ574" s="29"/>
      <c r="CR574" s="29"/>
      <c r="CS574" s="29"/>
      <c r="CT574" s="29"/>
      <c r="CU574" s="29"/>
      <c r="CV574" s="29"/>
      <c r="CW574" s="29"/>
      <c r="CX574" s="29"/>
      <c r="CY574" s="29"/>
      <c r="CZ574" s="29"/>
      <c r="DA574" s="29"/>
      <c r="DB574" s="29"/>
      <c r="DC574" s="29"/>
      <c r="DD574" s="29"/>
      <c r="DE574" s="29"/>
      <c r="DF574" s="29"/>
      <c r="DG574" s="29"/>
      <c r="DH574" s="29"/>
      <c r="DI574" s="29"/>
      <c r="DJ574" s="29"/>
      <c r="DK574" s="29"/>
      <c r="DL574" s="29"/>
      <c r="DM574" s="29"/>
      <c r="DN574" s="29"/>
      <c r="DO574" s="29"/>
      <c r="DP574" s="29"/>
      <c r="DQ574" s="29"/>
      <c r="DR574" s="29"/>
      <c r="DS574" s="29"/>
      <c r="DT574" s="29"/>
      <c r="DU574" s="29"/>
      <c r="DV574" s="29"/>
      <c r="DW574" s="29"/>
      <c r="DX574" s="29"/>
      <c r="DY574" s="29"/>
      <c r="DZ574" s="29"/>
      <c r="EA574" s="29"/>
      <c r="EB574" s="29"/>
      <c r="EC574" s="29"/>
      <c r="ED574" s="29"/>
      <c r="EE574" s="29"/>
      <c r="EF574" s="29"/>
      <c r="EG574" s="29"/>
      <c r="EH574" s="29"/>
      <c r="EI574" s="29"/>
      <c r="EJ574" s="29"/>
      <c r="EK574" s="29"/>
      <c r="EL574" s="29"/>
      <c r="EM574" s="29"/>
      <c r="EN574" s="29"/>
      <c r="EO574" s="29"/>
      <c r="EP574" s="29"/>
      <c r="EQ574" s="29"/>
      <c r="ER574" s="29"/>
      <c r="ES574" s="29"/>
      <c r="ET574" s="29"/>
      <c r="EU574" s="29"/>
      <c r="EV574" s="29"/>
      <c r="EW574" s="29"/>
      <c r="EX574" s="29"/>
      <c r="EY574" s="29"/>
      <c r="EZ574" s="29"/>
      <c r="FA574" s="29"/>
      <c r="FB574" s="29"/>
      <c r="FC574" s="29"/>
      <c r="FD574" s="29"/>
      <c r="FE574" s="29"/>
      <c r="FF574" s="29"/>
      <c r="FG574" s="29"/>
      <c r="FH574" s="29"/>
      <c r="FI574" s="29"/>
      <c r="FJ574" s="29"/>
      <c r="FK574" s="29"/>
      <c r="FL574" s="29"/>
    </row>
    <row r="575" spans="1:168" s="28" customFormat="1" ht="12.75" customHeight="1" x14ac:dyDescent="0.15">
      <c r="A575" s="63"/>
      <c r="D575" s="53"/>
      <c r="E575" s="63"/>
      <c r="F575" s="63"/>
      <c r="G575" s="78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  <c r="AG575" s="29"/>
      <c r="AH575" s="29"/>
      <c r="AI575" s="29"/>
      <c r="AJ575" s="29"/>
      <c r="AK575" s="29"/>
      <c r="AL575" s="29"/>
      <c r="AM575" s="29"/>
      <c r="AN575" s="29"/>
      <c r="AO575" s="29"/>
      <c r="AP575" s="29"/>
      <c r="AQ575" s="29"/>
      <c r="AR575" s="29"/>
      <c r="AS575" s="29"/>
      <c r="AT575" s="29"/>
      <c r="AU575" s="29"/>
      <c r="AV575" s="29"/>
      <c r="AW575" s="29"/>
      <c r="AX575" s="29"/>
      <c r="AY575" s="29"/>
      <c r="AZ575" s="29"/>
      <c r="BA575" s="29"/>
      <c r="BB575" s="29"/>
      <c r="BC575" s="29"/>
      <c r="BD575" s="29"/>
      <c r="BE575" s="29"/>
      <c r="BF575" s="29"/>
      <c r="BG575" s="29"/>
      <c r="BH575" s="29"/>
      <c r="BI575" s="29"/>
      <c r="BJ575" s="29"/>
      <c r="BK575" s="29"/>
      <c r="BL575" s="29"/>
      <c r="BM575" s="29"/>
      <c r="BN575" s="29"/>
      <c r="BO575" s="29"/>
      <c r="BP575" s="29"/>
      <c r="BQ575" s="29"/>
      <c r="BR575" s="29"/>
      <c r="BS575" s="29"/>
      <c r="BT575" s="29"/>
      <c r="BU575" s="29"/>
      <c r="BV575" s="29"/>
      <c r="BW575" s="29"/>
      <c r="BX575" s="29"/>
      <c r="BY575" s="29"/>
      <c r="BZ575" s="29"/>
      <c r="CA575" s="29"/>
      <c r="CB575" s="29"/>
      <c r="CC575" s="29"/>
      <c r="CD575" s="29"/>
      <c r="CE575" s="29"/>
      <c r="CF575" s="29"/>
      <c r="CG575" s="29"/>
      <c r="CH575" s="29"/>
      <c r="CI575" s="29"/>
      <c r="CJ575" s="29"/>
      <c r="CK575" s="29"/>
      <c r="CL575" s="29"/>
      <c r="CM575" s="29"/>
      <c r="CN575" s="29"/>
      <c r="CO575" s="29"/>
      <c r="CP575" s="29"/>
      <c r="CQ575" s="29"/>
      <c r="CR575" s="29"/>
      <c r="CS575" s="29"/>
      <c r="CT575" s="29"/>
      <c r="CU575" s="29"/>
      <c r="CV575" s="29"/>
      <c r="CW575" s="29"/>
      <c r="CX575" s="29"/>
      <c r="CY575" s="29"/>
      <c r="CZ575" s="29"/>
      <c r="DA575" s="29"/>
      <c r="DB575" s="29"/>
      <c r="DC575" s="29"/>
      <c r="DD575" s="29"/>
      <c r="DE575" s="29"/>
      <c r="DF575" s="29"/>
      <c r="DG575" s="29"/>
      <c r="DH575" s="29"/>
      <c r="DI575" s="29"/>
      <c r="DJ575" s="29"/>
      <c r="DK575" s="29"/>
      <c r="DL575" s="29"/>
      <c r="DM575" s="29"/>
      <c r="DN575" s="29"/>
      <c r="DO575" s="29"/>
      <c r="DP575" s="29"/>
      <c r="DQ575" s="29"/>
      <c r="DR575" s="29"/>
      <c r="DS575" s="29"/>
      <c r="DT575" s="29"/>
      <c r="DU575" s="29"/>
      <c r="DV575" s="29"/>
      <c r="DW575" s="29"/>
      <c r="DX575" s="29"/>
      <c r="DY575" s="29"/>
      <c r="DZ575" s="29"/>
      <c r="EA575" s="29"/>
      <c r="EB575" s="29"/>
      <c r="EC575" s="29"/>
      <c r="ED575" s="29"/>
      <c r="EE575" s="29"/>
      <c r="EF575" s="29"/>
      <c r="EG575" s="29"/>
      <c r="EH575" s="29"/>
      <c r="EI575" s="29"/>
      <c r="EJ575" s="29"/>
      <c r="EK575" s="29"/>
      <c r="EL575" s="29"/>
      <c r="EM575" s="29"/>
      <c r="EN575" s="29"/>
      <c r="EO575" s="29"/>
      <c r="EP575" s="29"/>
      <c r="EQ575" s="29"/>
      <c r="ER575" s="29"/>
      <c r="ES575" s="29"/>
      <c r="ET575" s="29"/>
      <c r="EU575" s="29"/>
      <c r="EV575" s="29"/>
      <c r="EW575" s="29"/>
      <c r="EX575" s="29"/>
      <c r="EY575" s="29"/>
      <c r="EZ575" s="29"/>
      <c r="FA575" s="29"/>
      <c r="FB575" s="29"/>
      <c r="FC575" s="29"/>
      <c r="FD575" s="29"/>
      <c r="FE575" s="29"/>
      <c r="FF575" s="29"/>
      <c r="FG575" s="29"/>
      <c r="FH575" s="29"/>
      <c r="FI575" s="29"/>
      <c r="FJ575" s="29"/>
      <c r="FK575" s="29"/>
      <c r="FL575" s="29"/>
    </row>
    <row r="576" spans="1:168" s="29" customFormat="1" ht="12.75" customHeight="1" x14ac:dyDescent="0.15">
      <c r="A576" s="63"/>
      <c r="B576" s="28"/>
      <c r="C576" s="28"/>
      <c r="D576" s="53"/>
      <c r="E576" s="63"/>
      <c r="F576" s="63"/>
      <c r="G576" s="78"/>
    </row>
    <row r="577" spans="1:168" s="29" customFormat="1" ht="12.75" customHeight="1" x14ac:dyDescent="0.15">
      <c r="A577" s="63"/>
      <c r="B577" s="28"/>
      <c r="C577" s="28"/>
      <c r="D577" s="53"/>
      <c r="E577" s="63"/>
      <c r="F577" s="63"/>
      <c r="G577" s="78"/>
    </row>
    <row r="578" spans="1:168" s="29" customFormat="1" ht="12.75" customHeight="1" x14ac:dyDescent="0.15">
      <c r="A578" s="63"/>
      <c r="B578" s="28"/>
      <c r="C578" s="28"/>
      <c r="D578" s="53"/>
      <c r="E578" s="63"/>
      <c r="F578" s="63"/>
      <c r="G578" s="78"/>
    </row>
    <row r="579" spans="1:168" s="29" customFormat="1" ht="12.75" customHeight="1" x14ac:dyDescent="0.15">
      <c r="A579" s="63"/>
      <c r="B579" s="28"/>
      <c r="C579" s="28"/>
      <c r="D579" s="53"/>
      <c r="E579" s="63"/>
      <c r="F579" s="63"/>
      <c r="G579" s="78"/>
    </row>
    <row r="580" spans="1:168" s="29" customFormat="1" ht="12.75" customHeight="1" x14ac:dyDescent="0.15">
      <c r="A580" s="63"/>
      <c r="B580" s="28"/>
      <c r="C580" s="28"/>
      <c r="D580" s="53"/>
      <c r="E580" s="63"/>
      <c r="F580" s="63"/>
      <c r="G580" s="78"/>
    </row>
    <row r="581" spans="1:168" s="29" customFormat="1" ht="12.75" customHeight="1" x14ac:dyDescent="0.15">
      <c r="A581" s="63"/>
      <c r="B581" s="28"/>
      <c r="C581" s="28"/>
      <c r="D581" s="53"/>
      <c r="E581" s="63"/>
      <c r="F581" s="63"/>
      <c r="G581" s="78"/>
    </row>
    <row r="582" spans="1:168" s="29" customFormat="1" ht="12.75" customHeight="1" x14ac:dyDescent="0.15">
      <c r="A582" s="63"/>
      <c r="B582" s="28"/>
      <c r="C582" s="28"/>
      <c r="D582" s="53"/>
      <c r="E582" s="63"/>
      <c r="F582" s="63"/>
      <c r="G582" s="78"/>
    </row>
    <row r="583" spans="1:168" s="29" customFormat="1" ht="12.75" customHeight="1" x14ac:dyDescent="0.15">
      <c r="A583" s="63"/>
      <c r="B583" s="28"/>
      <c r="C583" s="28"/>
      <c r="D583" s="53"/>
      <c r="E583" s="63"/>
      <c r="F583" s="63"/>
      <c r="G583" s="78"/>
    </row>
    <row r="584" spans="1:168" s="29" customFormat="1" ht="12.75" customHeight="1" x14ac:dyDescent="0.15">
      <c r="A584" s="63"/>
      <c r="B584" s="28"/>
      <c r="C584" s="28"/>
      <c r="D584" s="53"/>
      <c r="E584" s="63"/>
      <c r="F584" s="63"/>
      <c r="G584" s="78"/>
    </row>
    <row r="585" spans="1:168" s="29" customFormat="1" ht="12.75" customHeight="1" x14ac:dyDescent="0.15">
      <c r="A585" s="63"/>
      <c r="B585" s="28"/>
      <c r="C585" s="28"/>
      <c r="D585" s="53"/>
      <c r="E585" s="63"/>
      <c r="F585" s="63"/>
      <c r="G585" s="78"/>
    </row>
    <row r="586" spans="1:168" s="29" customFormat="1" ht="12.75" customHeight="1" x14ac:dyDescent="0.15">
      <c r="A586" s="63"/>
      <c r="B586" s="28"/>
      <c r="C586" s="28"/>
      <c r="D586" s="53"/>
      <c r="E586" s="63"/>
      <c r="F586" s="63"/>
      <c r="G586" s="78"/>
    </row>
    <row r="587" spans="1:168" s="29" customFormat="1" ht="12.75" customHeight="1" x14ac:dyDescent="0.15">
      <c r="A587" s="63"/>
      <c r="B587" s="28"/>
      <c r="C587" s="28"/>
      <c r="D587" s="53"/>
      <c r="E587" s="63"/>
      <c r="F587" s="63"/>
      <c r="G587" s="78"/>
    </row>
    <row r="588" spans="1:168" s="29" customFormat="1" ht="12.75" customHeight="1" x14ac:dyDescent="0.15">
      <c r="A588" s="63"/>
      <c r="B588" s="28"/>
      <c r="C588" s="28"/>
      <c r="D588" s="53"/>
      <c r="E588" s="63"/>
      <c r="F588" s="63"/>
      <c r="G588" s="7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  <c r="BL588" s="28"/>
      <c r="BM588" s="28"/>
      <c r="BN588" s="28"/>
      <c r="BO588" s="28"/>
      <c r="BP588" s="28"/>
      <c r="BQ588" s="28"/>
      <c r="BR588" s="28"/>
      <c r="BS588" s="28"/>
      <c r="BT588" s="28"/>
      <c r="BU588" s="28"/>
      <c r="BV588" s="28"/>
      <c r="BW588" s="28"/>
      <c r="BX588" s="28"/>
      <c r="BY588" s="28"/>
      <c r="BZ588" s="28"/>
      <c r="CA588" s="28"/>
      <c r="CB588" s="28"/>
      <c r="CC588" s="28"/>
      <c r="CD588" s="28"/>
      <c r="CE588" s="28"/>
      <c r="CF588" s="28"/>
      <c r="CG588" s="28"/>
      <c r="CH588" s="28"/>
      <c r="CI588" s="28"/>
      <c r="CJ588" s="28"/>
      <c r="CK588" s="28"/>
      <c r="CL588" s="28"/>
      <c r="CM588" s="28"/>
      <c r="CN588" s="28"/>
      <c r="CO588" s="28"/>
      <c r="CP588" s="28"/>
      <c r="CQ588" s="28"/>
      <c r="CR588" s="28"/>
      <c r="CS588" s="28"/>
      <c r="CT588" s="28"/>
      <c r="CU588" s="28"/>
      <c r="CV588" s="28"/>
      <c r="CW588" s="28"/>
      <c r="CX588" s="28"/>
      <c r="CY588" s="28"/>
      <c r="CZ588" s="28"/>
      <c r="DA588" s="28"/>
      <c r="DB588" s="28"/>
      <c r="DC588" s="28"/>
      <c r="DD588" s="28"/>
      <c r="DE588" s="28"/>
      <c r="DF588" s="28"/>
      <c r="DG588" s="28"/>
      <c r="DH588" s="28"/>
      <c r="DI588" s="28"/>
      <c r="DJ588" s="28"/>
      <c r="DK588" s="28"/>
      <c r="DL588" s="28"/>
      <c r="DM588" s="28"/>
      <c r="DN588" s="28"/>
      <c r="DO588" s="28"/>
      <c r="DP588" s="28"/>
      <c r="DQ588" s="28"/>
      <c r="DR588" s="28"/>
      <c r="DS588" s="28"/>
      <c r="DT588" s="28"/>
      <c r="DU588" s="28"/>
      <c r="DV588" s="28"/>
      <c r="DW588" s="28"/>
      <c r="DX588" s="28"/>
      <c r="DY588" s="28"/>
      <c r="DZ588" s="28"/>
      <c r="EA588" s="28"/>
      <c r="EB588" s="28"/>
      <c r="EC588" s="28"/>
      <c r="ED588" s="28"/>
      <c r="EE588" s="28"/>
      <c r="EF588" s="28"/>
      <c r="EG588" s="28"/>
      <c r="EH588" s="28"/>
      <c r="EI588" s="28"/>
      <c r="EJ588" s="28"/>
      <c r="EK588" s="28"/>
      <c r="EL588" s="28"/>
      <c r="EM588" s="28"/>
      <c r="EN588" s="28"/>
      <c r="EO588" s="28"/>
      <c r="EP588" s="28"/>
      <c r="EQ588" s="28"/>
      <c r="ER588" s="28"/>
      <c r="ES588" s="28"/>
      <c r="ET588" s="28"/>
      <c r="EU588" s="28"/>
      <c r="EV588" s="28"/>
      <c r="EW588" s="28"/>
      <c r="EX588" s="28"/>
      <c r="EY588" s="28"/>
      <c r="EZ588" s="28"/>
      <c r="FA588" s="28"/>
      <c r="FB588" s="28"/>
      <c r="FC588" s="28"/>
      <c r="FD588" s="28"/>
      <c r="FE588" s="28"/>
      <c r="FF588" s="28"/>
      <c r="FG588" s="28"/>
      <c r="FH588" s="28"/>
      <c r="FI588" s="28"/>
      <c r="FJ588" s="28"/>
      <c r="FK588" s="28"/>
      <c r="FL588" s="28"/>
    </row>
    <row r="589" spans="1:168" s="29" customFormat="1" ht="12.75" customHeight="1" x14ac:dyDescent="0.15">
      <c r="A589" s="63"/>
      <c r="B589" s="28"/>
      <c r="C589" s="28"/>
      <c r="D589" s="53"/>
      <c r="E589" s="63"/>
      <c r="F589" s="63"/>
      <c r="G589" s="7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  <c r="BL589" s="28"/>
      <c r="BM589" s="28"/>
      <c r="BN589" s="28"/>
      <c r="BO589" s="28"/>
      <c r="BP589" s="28"/>
      <c r="BQ589" s="28"/>
      <c r="BR589" s="28"/>
      <c r="BS589" s="28"/>
      <c r="BT589" s="28"/>
      <c r="BU589" s="28"/>
      <c r="BV589" s="28"/>
      <c r="BW589" s="28"/>
      <c r="BX589" s="28"/>
      <c r="BY589" s="28"/>
      <c r="BZ589" s="28"/>
      <c r="CA589" s="28"/>
      <c r="CB589" s="28"/>
      <c r="CC589" s="28"/>
      <c r="CD589" s="28"/>
      <c r="CE589" s="28"/>
      <c r="CF589" s="28"/>
      <c r="CG589" s="28"/>
      <c r="CH589" s="28"/>
      <c r="CI589" s="28"/>
      <c r="CJ589" s="28"/>
      <c r="CK589" s="28"/>
      <c r="CL589" s="28"/>
      <c r="CM589" s="28"/>
      <c r="CN589" s="28"/>
      <c r="CO589" s="28"/>
      <c r="CP589" s="28"/>
      <c r="CQ589" s="28"/>
      <c r="CR589" s="28"/>
      <c r="CS589" s="28"/>
      <c r="CT589" s="28"/>
      <c r="CU589" s="28"/>
      <c r="CV589" s="28"/>
      <c r="CW589" s="28"/>
      <c r="CX589" s="28"/>
      <c r="CY589" s="28"/>
      <c r="CZ589" s="28"/>
      <c r="DA589" s="28"/>
      <c r="DB589" s="28"/>
      <c r="DC589" s="28"/>
      <c r="DD589" s="28"/>
      <c r="DE589" s="28"/>
      <c r="DF589" s="28"/>
      <c r="DG589" s="28"/>
      <c r="DH589" s="28"/>
      <c r="DI589" s="28"/>
      <c r="DJ589" s="28"/>
      <c r="DK589" s="28"/>
      <c r="DL589" s="28"/>
      <c r="DM589" s="28"/>
      <c r="DN589" s="28"/>
      <c r="DO589" s="28"/>
      <c r="DP589" s="28"/>
      <c r="DQ589" s="28"/>
      <c r="DR589" s="28"/>
      <c r="DS589" s="28"/>
      <c r="DT589" s="28"/>
      <c r="DU589" s="28"/>
      <c r="DV589" s="28"/>
      <c r="DW589" s="28"/>
      <c r="DX589" s="28"/>
      <c r="DY589" s="28"/>
      <c r="DZ589" s="28"/>
      <c r="EA589" s="28"/>
      <c r="EB589" s="28"/>
      <c r="EC589" s="28"/>
      <c r="ED589" s="28"/>
      <c r="EE589" s="28"/>
      <c r="EF589" s="28"/>
      <c r="EG589" s="28"/>
      <c r="EH589" s="28"/>
      <c r="EI589" s="28"/>
      <c r="EJ589" s="28"/>
      <c r="EK589" s="28"/>
      <c r="EL589" s="28"/>
      <c r="EM589" s="28"/>
      <c r="EN589" s="28"/>
      <c r="EO589" s="28"/>
      <c r="EP589" s="28"/>
      <c r="EQ589" s="28"/>
      <c r="ER589" s="28"/>
      <c r="ES589" s="28"/>
      <c r="ET589" s="28"/>
      <c r="EU589" s="28"/>
      <c r="EV589" s="28"/>
      <c r="EW589" s="28"/>
      <c r="EX589" s="28"/>
      <c r="EY589" s="28"/>
      <c r="EZ589" s="28"/>
      <c r="FA589" s="28"/>
      <c r="FB589" s="28"/>
      <c r="FC589" s="28"/>
      <c r="FD589" s="28"/>
      <c r="FE589" s="28"/>
      <c r="FF589" s="28"/>
      <c r="FG589" s="28"/>
      <c r="FH589" s="28"/>
      <c r="FI589" s="28"/>
      <c r="FJ589" s="28"/>
      <c r="FK589" s="28"/>
      <c r="FL589" s="28"/>
    </row>
    <row r="590" spans="1:168" s="29" customFormat="1" ht="12.75" customHeight="1" x14ac:dyDescent="0.15">
      <c r="A590" s="63"/>
      <c r="B590" s="28"/>
      <c r="C590" s="28"/>
      <c r="D590" s="53"/>
      <c r="E590" s="63"/>
      <c r="F590" s="63"/>
      <c r="G590" s="7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  <c r="BL590" s="28"/>
      <c r="BM590" s="28"/>
      <c r="BN590" s="28"/>
      <c r="BO590" s="28"/>
      <c r="BP590" s="28"/>
      <c r="BQ590" s="28"/>
      <c r="BR590" s="28"/>
      <c r="BS590" s="28"/>
      <c r="BT590" s="28"/>
      <c r="BU590" s="28"/>
      <c r="BV590" s="28"/>
      <c r="BW590" s="28"/>
      <c r="BX590" s="28"/>
      <c r="BY590" s="28"/>
      <c r="BZ590" s="28"/>
      <c r="CA590" s="28"/>
      <c r="CB590" s="28"/>
      <c r="CC590" s="28"/>
      <c r="CD590" s="28"/>
      <c r="CE590" s="28"/>
      <c r="CF590" s="28"/>
      <c r="CG590" s="28"/>
      <c r="CH590" s="28"/>
      <c r="CI590" s="28"/>
      <c r="CJ590" s="28"/>
      <c r="CK590" s="28"/>
      <c r="CL590" s="28"/>
      <c r="CM590" s="28"/>
      <c r="CN590" s="28"/>
      <c r="CO590" s="28"/>
      <c r="CP590" s="28"/>
      <c r="CQ590" s="28"/>
      <c r="CR590" s="28"/>
      <c r="CS590" s="28"/>
      <c r="CT590" s="28"/>
      <c r="CU590" s="28"/>
      <c r="CV590" s="28"/>
      <c r="CW590" s="28"/>
      <c r="CX590" s="28"/>
      <c r="CY590" s="28"/>
      <c r="CZ590" s="28"/>
      <c r="DA590" s="28"/>
      <c r="DB590" s="28"/>
      <c r="DC590" s="28"/>
      <c r="DD590" s="28"/>
      <c r="DE590" s="28"/>
      <c r="DF590" s="28"/>
      <c r="DG590" s="28"/>
      <c r="DH590" s="28"/>
      <c r="DI590" s="28"/>
      <c r="DJ590" s="28"/>
      <c r="DK590" s="28"/>
      <c r="DL590" s="28"/>
      <c r="DM590" s="28"/>
      <c r="DN590" s="28"/>
      <c r="DO590" s="28"/>
      <c r="DP590" s="28"/>
      <c r="DQ590" s="28"/>
      <c r="DR590" s="28"/>
      <c r="DS590" s="28"/>
      <c r="DT590" s="28"/>
      <c r="DU590" s="28"/>
      <c r="DV590" s="28"/>
      <c r="DW590" s="28"/>
      <c r="DX590" s="28"/>
      <c r="DY590" s="28"/>
      <c r="DZ590" s="28"/>
      <c r="EA590" s="28"/>
      <c r="EB590" s="28"/>
      <c r="EC590" s="28"/>
      <c r="ED590" s="28"/>
      <c r="EE590" s="28"/>
      <c r="EF590" s="28"/>
      <c r="EG590" s="28"/>
      <c r="EH590" s="28"/>
      <c r="EI590" s="28"/>
      <c r="EJ590" s="28"/>
      <c r="EK590" s="28"/>
      <c r="EL590" s="28"/>
      <c r="EM590" s="28"/>
      <c r="EN590" s="28"/>
      <c r="EO590" s="28"/>
      <c r="EP590" s="28"/>
      <c r="EQ590" s="28"/>
      <c r="ER590" s="28"/>
      <c r="ES590" s="28"/>
      <c r="ET590" s="28"/>
      <c r="EU590" s="28"/>
      <c r="EV590" s="28"/>
      <c r="EW590" s="28"/>
      <c r="EX590" s="28"/>
      <c r="EY590" s="28"/>
      <c r="EZ590" s="28"/>
      <c r="FA590" s="28"/>
      <c r="FB590" s="28"/>
      <c r="FC590" s="28"/>
      <c r="FD590" s="28"/>
      <c r="FE590" s="28"/>
      <c r="FF590" s="28"/>
      <c r="FG590" s="28"/>
      <c r="FH590" s="28"/>
      <c r="FI590" s="28"/>
      <c r="FJ590" s="28"/>
      <c r="FK590" s="28"/>
      <c r="FL590" s="28"/>
    </row>
    <row r="591" spans="1:168" s="29" customFormat="1" ht="12.75" customHeight="1" x14ac:dyDescent="0.15">
      <c r="A591" s="63"/>
      <c r="B591" s="28"/>
      <c r="C591" s="28"/>
      <c r="D591" s="53"/>
      <c r="E591" s="63"/>
      <c r="F591" s="63"/>
      <c r="G591" s="7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  <c r="BL591" s="28"/>
      <c r="BM591" s="28"/>
      <c r="BN591" s="28"/>
      <c r="BO591" s="28"/>
      <c r="BP591" s="28"/>
      <c r="BQ591" s="28"/>
      <c r="BR591" s="28"/>
      <c r="BS591" s="28"/>
      <c r="BT591" s="28"/>
      <c r="BU591" s="28"/>
      <c r="BV591" s="28"/>
      <c r="BW591" s="28"/>
      <c r="BX591" s="28"/>
      <c r="BY591" s="28"/>
      <c r="BZ591" s="28"/>
      <c r="CA591" s="28"/>
      <c r="CB591" s="28"/>
      <c r="CC591" s="28"/>
      <c r="CD591" s="28"/>
      <c r="CE591" s="28"/>
      <c r="CF591" s="28"/>
      <c r="CG591" s="28"/>
      <c r="CH591" s="28"/>
      <c r="CI591" s="28"/>
      <c r="CJ591" s="28"/>
      <c r="CK591" s="28"/>
      <c r="CL591" s="28"/>
      <c r="CM591" s="28"/>
      <c r="CN591" s="28"/>
      <c r="CO591" s="28"/>
      <c r="CP591" s="28"/>
      <c r="CQ591" s="28"/>
      <c r="CR591" s="28"/>
      <c r="CS591" s="28"/>
      <c r="CT591" s="28"/>
      <c r="CU591" s="28"/>
      <c r="CV591" s="28"/>
      <c r="CW591" s="28"/>
      <c r="CX591" s="28"/>
      <c r="CY591" s="28"/>
      <c r="CZ591" s="28"/>
      <c r="DA591" s="28"/>
      <c r="DB591" s="28"/>
      <c r="DC591" s="28"/>
      <c r="DD591" s="28"/>
      <c r="DE591" s="28"/>
      <c r="DF591" s="28"/>
      <c r="DG591" s="28"/>
      <c r="DH591" s="28"/>
      <c r="DI591" s="28"/>
      <c r="DJ591" s="28"/>
      <c r="DK591" s="28"/>
      <c r="DL591" s="28"/>
      <c r="DM591" s="28"/>
      <c r="DN591" s="28"/>
      <c r="DO591" s="28"/>
      <c r="DP591" s="28"/>
      <c r="DQ591" s="28"/>
      <c r="DR591" s="28"/>
      <c r="DS591" s="28"/>
      <c r="DT591" s="28"/>
      <c r="DU591" s="28"/>
      <c r="DV591" s="28"/>
      <c r="DW591" s="28"/>
      <c r="DX591" s="28"/>
      <c r="DY591" s="28"/>
      <c r="DZ591" s="28"/>
      <c r="EA591" s="28"/>
      <c r="EB591" s="28"/>
      <c r="EC591" s="28"/>
      <c r="ED591" s="28"/>
      <c r="EE591" s="28"/>
      <c r="EF591" s="28"/>
      <c r="EG591" s="28"/>
      <c r="EH591" s="28"/>
      <c r="EI591" s="28"/>
      <c r="EJ591" s="28"/>
      <c r="EK591" s="28"/>
      <c r="EL591" s="28"/>
      <c r="EM591" s="28"/>
      <c r="EN591" s="28"/>
      <c r="EO591" s="28"/>
      <c r="EP591" s="28"/>
      <c r="EQ591" s="28"/>
      <c r="ER591" s="28"/>
      <c r="ES591" s="28"/>
      <c r="ET591" s="28"/>
      <c r="EU591" s="28"/>
      <c r="EV591" s="28"/>
      <c r="EW591" s="28"/>
      <c r="EX591" s="28"/>
      <c r="EY591" s="28"/>
      <c r="EZ591" s="28"/>
      <c r="FA591" s="28"/>
      <c r="FB591" s="28"/>
      <c r="FC591" s="28"/>
      <c r="FD591" s="28"/>
      <c r="FE591" s="28"/>
      <c r="FF591" s="28"/>
      <c r="FG591" s="28"/>
      <c r="FH591" s="28"/>
      <c r="FI591" s="28"/>
      <c r="FJ591" s="28"/>
      <c r="FK591" s="28"/>
      <c r="FL591" s="28"/>
    </row>
    <row r="592" spans="1:168" s="29" customFormat="1" ht="12.75" customHeight="1" x14ac:dyDescent="0.15">
      <c r="A592" s="63"/>
      <c r="B592" s="28"/>
      <c r="C592" s="28"/>
      <c r="D592" s="53"/>
      <c r="E592" s="63"/>
      <c r="F592" s="63"/>
      <c r="G592" s="78"/>
    </row>
    <row r="593" spans="1:168" s="29" customFormat="1" ht="12.75" customHeight="1" x14ac:dyDescent="0.15">
      <c r="A593" s="63"/>
      <c r="B593" s="28"/>
      <c r="C593" s="28"/>
      <c r="D593" s="53"/>
      <c r="E593" s="63"/>
      <c r="F593" s="63"/>
      <c r="G593" s="78"/>
    </row>
    <row r="594" spans="1:168" s="29" customFormat="1" ht="12.75" customHeight="1" x14ac:dyDescent="0.15">
      <c r="A594" s="63"/>
      <c r="B594" s="28"/>
      <c r="C594" s="28"/>
      <c r="D594" s="53"/>
      <c r="E594" s="63"/>
      <c r="F594" s="63"/>
      <c r="G594" s="78"/>
    </row>
    <row r="595" spans="1:168" s="29" customFormat="1" ht="12.75" customHeight="1" x14ac:dyDescent="0.15">
      <c r="A595" s="63"/>
      <c r="B595" s="28"/>
      <c r="C595" s="28"/>
      <c r="D595" s="53"/>
      <c r="E595" s="63"/>
      <c r="F595" s="63"/>
      <c r="G595" s="7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  <c r="BL595" s="28"/>
      <c r="BM595" s="28"/>
      <c r="BN595" s="28"/>
      <c r="BO595" s="28"/>
      <c r="BP595" s="28"/>
      <c r="BQ595" s="28"/>
      <c r="BR595" s="28"/>
      <c r="BS595" s="28"/>
      <c r="BT595" s="28"/>
      <c r="BU595" s="28"/>
      <c r="BV595" s="28"/>
      <c r="BW595" s="28"/>
      <c r="BX595" s="28"/>
      <c r="BY595" s="28"/>
      <c r="BZ595" s="28"/>
      <c r="CA595" s="28"/>
      <c r="CB595" s="28"/>
      <c r="CC595" s="28"/>
      <c r="CD595" s="28"/>
      <c r="CE595" s="28"/>
      <c r="CF595" s="28"/>
      <c r="CG595" s="28"/>
      <c r="CH595" s="28"/>
      <c r="CI595" s="28"/>
      <c r="CJ595" s="28"/>
      <c r="CK595" s="28"/>
      <c r="CL595" s="28"/>
      <c r="CM595" s="28"/>
      <c r="CN595" s="28"/>
      <c r="CO595" s="28"/>
      <c r="CP595" s="28"/>
      <c r="CQ595" s="28"/>
      <c r="CR595" s="28"/>
      <c r="CS595" s="28"/>
      <c r="CT595" s="28"/>
      <c r="CU595" s="28"/>
      <c r="CV595" s="28"/>
      <c r="CW595" s="28"/>
      <c r="CX595" s="28"/>
      <c r="CY595" s="28"/>
      <c r="CZ595" s="28"/>
      <c r="DA595" s="28"/>
      <c r="DB595" s="28"/>
      <c r="DC595" s="28"/>
      <c r="DD595" s="28"/>
      <c r="DE595" s="28"/>
      <c r="DF595" s="28"/>
      <c r="DG595" s="28"/>
      <c r="DH595" s="28"/>
      <c r="DI595" s="28"/>
      <c r="DJ595" s="28"/>
      <c r="DK595" s="28"/>
      <c r="DL595" s="28"/>
      <c r="DM595" s="28"/>
      <c r="DN595" s="28"/>
      <c r="DO595" s="28"/>
      <c r="DP595" s="28"/>
      <c r="DQ595" s="28"/>
      <c r="DR595" s="28"/>
      <c r="DS595" s="28"/>
      <c r="DT595" s="28"/>
      <c r="DU595" s="28"/>
      <c r="DV595" s="28"/>
      <c r="DW595" s="28"/>
      <c r="DX595" s="28"/>
      <c r="DY595" s="28"/>
      <c r="DZ595" s="28"/>
      <c r="EA595" s="28"/>
      <c r="EB595" s="28"/>
      <c r="EC595" s="28"/>
      <c r="ED595" s="28"/>
      <c r="EE595" s="28"/>
      <c r="EF595" s="28"/>
      <c r="EG595" s="28"/>
      <c r="EH595" s="28"/>
      <c r="EI595" s="28"/>
      <c r="EJ595" s="28"/>
      <c r="EK595" s="28"/>
      <c r="EL595" s="28"/>
      <c r="EM595" s="28"/>
      <c r="EN595" s="28"/>
      <c r="EO595" s="28"/>
      <c r="EP595" s="28"/>
      <c r="EQ595" s="28"/>
      <c r="ER595" s="28"/>
      <c r="ES595" s="28"/>
      <c r="ET595" s="28"/>
      <c r="EU595" s="28"/>
      <c r="EV595" s="28"/>
      <c r="EW595" s="28"/>
      <c r="EX595" s="28"/>
      <c r="EY595" s="28"/>
      <c r="EZ595" s="28"/>
      <c r="FA595" s="28"/>
      <c r="FB595" s="28"/>
      <c r="FC595" s="28"/>
      <c r="FD595" s="28"/>
      <c r="FE595" s="28"/>
      <c r="FF595" s="28"/>
      <c r="FG595" s="28"/>
      <c r="FH595" s="28"/>
      <c r="FI595" s="28"/>
      <c r="FJ595" s="28"/>
      <c r="FK595" s="28"/>
      <c r="FL595" s="28"/>
    </row>
    <row r="596" spans="1:168" s="29" customFormat="1" ht="12.75" customHeight="1" x14ac:dyDescent="0.15">
      <c r="A596" s="63"/>
      <c r="B596" s="28"/>
      <c r="C596" s="28"/>
      <c r="D596" s="53"/>
      <c r="E596" s="63"/>
      <c r="F596" s="63"/>
      <c r="G596" s="7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  <c r="BL596" s="28"/>
      <c r="BM596" s="28"/>
      <c r="BN596" s="28"/>
      <c r="BO596" s="28"/>
      <c r="BP596" s="28"/>
      <c r="BQ596" s="28"/>
      <c r="BR596" s="28"/>
      <c r="BS596" s="28"/>
      <c r="BT596" s="28"/>
      <c r="BU596" s="28"/>
      <c r="BV596" s="28"/>
      <c r="BW596" s="28"/>
      <c r="BX596" s="28"/>
      <c r="BY596" s="28"/>
      <c r="BZ596" s="28"/>
      <c r="CA596" s="28"/>
      <c r="CB596" s="28"/>
      <c r="CC596" s="28"/>
      <c r="CD596" s="28"/>
      <c r="CE596" s="28"/>
      <c r="CF596" s="28"/>
      <c r="CG596" s="28"/>
      <c r="CH596" s="28"/>
      <c r="CI596" s="28"/>
      <c r="CJ596" s="28"/>
      <c r="CK596" s="28"/>
      <c r="CL596" s="28"/>
      <c r="CM596" s="28"/>
      <c r="CN596" s="28"/>
      <c r="CO596" s="28"/>
      <c r="CP596" s="28"/>
      <c r="CQ596" s="28"/>
      <c r="CR596" s="28"/>
      <c r="CS596" s="28"/>
      <c r="CT596" s="28"/>
      <c r="CU596" s="28"/>
      <c r="CV596" s="28"/>
      <c r="CW596" s="28"/>
      <c r="CX596" s="28"/>
      <c r="CY596" s="28"/>
      <c r="CZ596" s="28"/>
      <c r="DA596" s="28"/>
      <c r="DB596" s="28"/>
      <c r="DC596" s="28"/>
      <c r="DD596" s="28"/>
      <c r="DE596" s="28"/>
      <c r="DF596" s="28"/>
      <c r="DG596" s="28"/>
      <c r="DH596" s="28"/>
      <c r="DI596" s="28"/>
      <c r="DJ596" s="28"/>
      <c r="DK596" s="28"/>
      <c r="DL596" s="28"/>
      <c r="DM596" s="28"/>
      <c r="DN596" s="28"/>
      <c r="DO596" s="28"/>
      <c r="DP596" s="28"/>
      <c r="DQ596" s="28"/>
      <c r="DR596" s="28"/>
      <c r="DS596" s="28"/>
      <c r="DT596" s="28"/>
      <c r="DU596" s="28"/>
      <c r="DV596" s="28"/>
      <c r="DW596" s="28"/>
      <c r="DX596" s="28"/>
      <c r="DY596" s="28"/>
      <c r="DZ596" s="28"/>
      <c r="EA596" s="28"/>
      <c r="EB596" s="28"/>
      <c r="EC596" s="28"/>
      <c r="ED596" s="28"/>
      <c r="EE596" s="28"/>
      <c r="EF596" s="28"/>
      <c r="EG596" s="28"/>
      <c r="EH596" s="28"/>
      <c r="EI596" s="28"/>
      <c r="EJ596" s="28"/>
      <c r="EK596" s="28"/>
      <c r="EL596" s="28"/>
      <c r="EM596" s="28"/>
      <c r="EN596" s="28"/>
      <c r="EO596" s="28"/>
      <c r="EP596" s="28"/>
      <c r="EQ596" s="28"/>
      <c r="ER596" s="28"/>
      <c r="ES596" s="28"/>
      <c r="ET596" s="28"/>
      <c r="EU596" s="28"/>
      <c r="EV596" s="28"/>
      <c r="EW596" s="28"/>
      <c r="EX596" s="28"/>
      <c r="EY596" s="28"/>
      <c r="EZ596" s="28"/>
      <c r="FA596" s="28"/>
      <c r="FB596" s="28"/>
      <c r="FC596" s="28"/>
      <c r="FD596" s="28"/>
      <c r="FE596" s="28"/>
      <c r="FF596" s="28"/>
      <c r="FG596" s="28"/>
      <c r="FH596" s="28"/>
      <c r="FI596" s="28"/>
      <c r="FJ596" s="28"/>
      <c r="FK596" s="28"/>
      <c r="FL596" s="28"/>
    </row>
    <row r="597" spans="1:168" s="29" customFormat="1" ht="12.75" customHeight="1" x14ac:dyDescent="0.15">
      <c r="A597" s="63"/>
      <c r="B597" s="28"/>
      <c r="C597" s="28"/>
      <c r="D597" s="53"/>
      <c r="E597" s="63"/>
      <c r="F597" s="63"/>
      <c r="G597" s="78"/>
    </row>
    <row r="598" spans="1:168" s="29" customFormat="1" ht="12.75" customHeight="1" x14ac:dyDescent="0.15">
      <c r="A598" s="63"/>
      <c r="B598" s="28"/>
      <c r="C598" s="28"/>
      <c r="D598" s="53"/>
      <c r="E598" s="63"/>
      <c r="F598" s="63"/>
      <c r="G598" s="78"/>
    </row>
    <row r="599" spans="1:168" s="29" customFormat="1" ht="12.75" customHeight="1" x14ac:dyDescent="0.15">
      <c r="A599" s="63"/>
      <c r="B599" s="28"/>
      <c r="C599" s="28"/>
      <c r="D599" s="53"/>
      <c r="E599" s="63"/>
      <c r="F599" s="63"/>
      <c r="G599" s="78"/>
    </row>
    <row r="600" spans="1:168" x14ac:dyDescent="0.2">
      <c r="A600" s="63"/>
      <c r="B600" s="28"/>
      <c r="C600" s="28"/>
      <c r="D600" s="53"/>
      <c r="E600" s="63"/>
      <c r="F600" s="63"/>
      <c r="G600" s="78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G600" s="29"/>
      <c r="AH600" s="29"/>
      <c r="AI600" s="29"/>
      <c r="AJ600" s="29"/>
      <c r="AK600" s="29"/>
      <c r="AL600" s="29"/>
      <c r="AM600" s="29"/>
      <c r="AN600" s="29"/>
      <c r="AO600" s="29"/>
      <c r="AP600" s="29"/>
      <c r="AQ600" s="29"/>
      <c r="AR600" s="29"/>
      <c r="AS600" s="29"/>
      <c r="AT600" s="29"/>
      <c r="AU600" s="29"/>
      <c r="AV600" s="29"/>
      <c r="AW600" s="29"/>
      <c r="AX600" s="29"/>
      <c r="AY600" s="29"/>
      <c r="AZ600" s="29"/>
      <c r="BA600" s="29"/>
      <c r="BB600" s="29"/>
      <c r="BC600" s="29"/>
      <c r="BD600" s="29"/>
      <c r="BE600" s="29"/>
      <c r="BF600" s="29"/>
      <c r="BG600" s="29"/>
      <c r="BH600" s="29"/>
      <c r="BI600" s="29"/>
      <c r="BJ600" s="29"/>
      <c r="BK600" s="29"/>
      <c r="BL600" s="29"/>
      <c r="BM600" s="29"/>
      <c r="BN600" s="29"/>
      <c r="BO600" s="29"/>
      <c r="BP600" s="29"/>
      <c r="BQ600" s="29"/>
      <c r="BR600" s="29"/>
      <c r="BS600" s="29"/>
      <c r="BT600" s="29"/>
      <c r="BU600" s="29"/>
      <c r="BV600" s="29"/>
      <c r="BW600" s="29"/>
      <c r="BX600" s="29"/>
      <c r="BY600" s="29"/>
      <c r="BZ600" s="29"/>
      <c r="CA600" s="29"/>
      <c r="CB600" s="29"/>
      <c r="CC600" s="29"/>
      <c r="CD600" s="29"/>
      <c r="CE600" s="29"/>
      <c r="CF600" s="29"/>
      <c r="CG600" s="29"/>
      <c r="CH600" s="29"/>
      <c r="CI600" s="29"/>
      <c r="CJ600" s="29"/>
      <c r="CK600" s="29"/>
      <c r="CL600" s="29"/>
      <c r="CM600" s="29"/>
      <c r="CN600" s="29"/>
      <c r="CO600" s="29"/>
      <c r="CP600" s="29"/>
      <c r="CQ600" s="29"/>
      <c r="CR600" s="29"/>
      <c r="CS600" s="29"/>
      <c r="CT600" s="29"/>
      <c r="CU600" s="29"/>
      <c r="CV600" s="29"/>
      <c r="CW600" s="29"/>
      <c r="CX600" s="29"/>
      <c r="CY600" s="29"/>
      <c r="CZ600" s="29"/>
      <c r="DA600" s="29"/>
      <c r="DB600" s="29"/>
      <c r="DC600" s="29"/>
      <c r="DD600" s="29"/>
      <c r="DE600" s="29"/>
      <c r="DF600" s="29"/>
      <c r="DG600" s="29"/>
      <c r="DH600" s="29"/>
      <c r="DI600" s="29"/>
      <c r="DJ600" s="29"/>
      <c r="DK600" s="29"/>
      <c r="DL600" s="29"/>
      <c r="DM600" s="29"/>
      <c r="DN600" s="29"/>
      <c r="DO600" s="29"/>
      <c r="DP600" s="29"/>
      <c r="DQ600" s="29"/>
      <c r="DR600" s="29"/>
      <c r="DS600" s="29"/>
      <c r="DT600" s="29"/>
      <c r="DU600" s="29"/>
      <c r="DV600" s="29"/>
      <c r="DW600" s="29"/>
      <c r="DX600" s="29"/>
      <c r="DY600" s="29"/>
      <c r="DZ600" s="29"/>
      <c r="EA600" s="29"/>
      <c r="EB600" s="29"/>
      <c r="EC600" s="29"/>
      <c r="ED600" s="29"/>
      <c r="EE600" s="29"/>
      <c r="EF600" s="29"/>
      <c r="EG600" s="29"/>
      <c r="EH600" s="29"/>
      <c r="EI600" s="29"/>
      <c r="EJ600" s="29"/>
      <c r="EK600" s="29"/>
      <c r="EL600" s="29"/>
      <c r="EM600" s="29"/>
      <c r="EN600" s="29"/>
      <c r="EO600" s="29"/>
      <c r="EP600" s="29"/>
      <c r="EQ600" s="29"/>
      <c r="ER600" s="29"/>
      <c r="ES600" s="29"/>
      <c r="ET600" s="29"/>
      <c r="EU600" s="29"/>
      <c r="EV600" s="29"/>
      <c r="EW600" s="29"/>
      <c r="EX600" s="29"/>
      <c r="EY600" s="29"/>
      <c r="EZ600" s="29"/>
      <c r="FA600" s="29"/>
      <c r="FB600" s="29"/>
      <c r="FC600" s="29"/>
      <c r="FD600" s="29"/>
      <c r="FE600" s="29"/>
      <c r="FF600" s="29"/>
      <c r="FG600" s="29"/>
      <c r="FH600" s="29"/>
      <c r="FI600" s="29"/>
      <c r="FJ600" s="29"/>
      <c r="FK600" s="29"/>
      <c r="FL600" s="29"/>
    </row>
    <row r="601" spans="1:168" x14ac:dyDescent="0.2">
      <c r="A601" s="63"/>
      <c r="B601" s="28"/>
      <c r="C601" s="28"/>
      <c r="D601" s="53"/>
      <c r="E601" s="63"/>
      <c r="F601" s="63"/>
      <c r="G601" s="7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  <c r="BL601" s="28"/>
      <c r="BM601" s="28"/>
      <c r="BN601" s="28"/>
      <c r="BO601" s="28"/>
      <c r="BP601" s="28"/>
      <c r="BQ601" s="28"/>
      <c r="BR601" s="28"/>
      <c r="BS601" s="28"/>
      <c r="BT601" s="28"/>
      <c r="BU601" s="28"/>
      <c r="BV601" s="28"/>
      <c r="BW601" s="28"/>
      <c r="BX601" s="28"/>
      <c r="BY601" s="28"/>
      <c r="BZ601" s="28"/>
      <c r="CA601" s="28"/>
      <c r="CB601" s="28"/>
      <c r="CC601" s="28"/>
      <c r="CD601" s="28"/>
      <c r="CE601" s="28"/>
      <c r="CF601" s="28"/>
      <c r="CG601" s="28"/>
      <c r="CH601" s="28"/>
      <c r="CI601" s="28"/>
      <c r="CJ601" s="28"/>
      <c r="CK601" s="28"/>
      <c r="CL601" s="28"/>
      <c r="CM601" s="28"/>
      <c r="CN601" s="28"/>
      <c r="CO601" s="28"/>
      <c r="CP601" s="28"/>
      <c r="CQ601" s="28"/>
      <c r="CR601" s="28"/>
      <c r="CS601" s="28"/>
      <c r="CT601" s="28"/>
      <c r="CU601" s="28"/>
      <c r="CV601" s="28"/>
      <c r="CW601" s="28"/>
      <c r="CX601" s="28"/>
      <c r="CY601" s="28"/>
      <c r="CZ601" s="28"/>
      <c r="DA601" s="28"/>
      <c r="DB601" s="28"/>
      <c r="DC601" s="28"/>
      <c r="DD601" s="28"/>
      <c r="DE601" s="28"/>
      <c r="DF601" s="28"/>
      <c r="DG601" s="28"/>
      <c r="DH601" s="28"/>
      <c r="DI601" s="28"/>
      <c r="DJ601" s="28"/>
      <c r="DK601" s="28"/>
      <c r="DL601" s="28"/>
      <c r="DM601" s="28"/>
      <c r="DN601" s="28"/>
      <c r="DO601" s="28"/>
      <c r="DP601" s="28"/>
      <c r="DQ601" s="28"/>
      <c r="DR601" s="28"/>
      <c r="DS601" s="28"/>
      <c r="DT601" s="28"/>
      <c r="DU601" s="28"/>
      <c r="DV601" s="28"/>
      <c r="DW601" s="28"/>
      <c r="DX601" s="28"/>
      <c r="DY601" s="28"/>
      <c r="DZ601" s="28"/>
      <c r="EA601" s="28"/>
      <c r="EB601" s="28"/>
      <c r="EC601" s="28"/>
      <c r="ED601" s="28"/>
      <c r="EE601" s="28"/>
      <c r="EF601" s="28"/>
      <c r="EG601" s="28"/>
      <c r="EH601" s="28"/>
      <c r="EI601" s="28"/>
      <c r="EJ601" s="28"/>
      <c r="EK601" s="28"/>
      <c r="EL601" s="28"/>
      <c r="EM601" s="28"/>
      <c r="EN601" s="28"/>
      <c r="EO601" s="28"/>
      <c r="EP601" s="28"/>
      <c r="EQ601" s="28"/>
      <c r="ER601" s="28"/>
      <c r="ES601" s="28"/>
      <c r="ET601" s="28"/>
      <c r="EU601" s="28"/>
      <c r="EV601" s="28"/>
      <c r="EW601" s="28"/>
      <c r="EX601" s="28"/>
      <c r="EY601" s="28"/>
      <c r="EZ601" s="28"/>
      <c r="FA601" s="28"/>
      <c r="FB601" s="28"/>
      <c r="FC601" s="28"/>
      <c r="FD601" s="28"/>
      <c r="FE601" s="28"/>
      <c r="FF601" s="28"/>
      <c r="FG601" s="28"/>
      <c r="FH601" s="28"/>
      <c r="FI601" s="28"/>
      <c r="FJ601" s="28"/>
      <c r="FK601" s="28"/>
      <c r="FL601" s="28"/>
    </row>
    <row r="602" spans="1:168" s="29" customFormat="1" ht="12.75" customHeight="1" x14ac:dyDescent="0.15">
      <c r="A602" s="63"/>
      <c r="B602" s="28"/>
      <c r="C602" s="28"/>
      <c r="D602" s="53"/>
      <c r="E602" s="63"/>
      <c r="F602" s="63"/>
      <c r="G602" s="7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  <c r="BL602" s="28"/>
      <c r="BM602" s="28"/>
      <c r="BN602" s="28"/>
      <c r="BO602" s="28"/>
      <c r="BP602" s="28"/>
      <c r="BQ602" s="28"/>
      <c r="BR602" s="28"/>
      <c r="BS602" s="28"/>
      <c r="BT602" s="28"/>
      <c r="BU602" s="28"/>
      <c r="BV602" s="28"/>
      <c r="BW602" s="28"/>
      <c r="BX602" s="28"/>
      <c r="BY602" s="28"/>
      <c r="BZ602" s="28"/>
      <c r="CA602" s="28"/>
      <c r="CB602" s="28"/>
      <c r="CC602" s="28"/>
      <c r="CD602" s="28"/>
      <c r="CE602" s="28"/>
      <c r="CF602" s="28"/>
      <c r="CG602" s="28"/>
      <c r="CH602" s="28"/>
      <c r="CI602" s="28"/>
      <c r="CJ602" s="28"/>
      <c r="CK602" s="28"/>
      <c r="CL602" s="28"/>
      <c r="CM602" s="28"/>
      <c r="CN602" s="28"/>
      <c r="CO602" s="28"/>
      <c r="CP602" s="28"/>
      <c r="CQ602" s="28"/>
      <c r="CR602" s="28"/>
      <c r="CS602" s="28"/>
      <c r="CT602" s="28"/>
      <c r="CU602" s="28"/>
      <c r="CV602" s="28"/>
      <c r="CW602" s="28"/>
      <c r="CX602" s="28"/>
      <c r="CY602" s="28"/>
      <c r="CZ602" s="28"/>
      <c r="DA602" s="28"/>
      <c r="DB602" s="28"/>
      <c r="DC602" s="28"/>
      <c r="DD602" s="28"/>
      <c r="DE602" s="28"/>
      <c r="DF602" s="28"/>
      <c r="DG602" s="28"/>
      <c r="DH602" s="28"/>
      <c r="DI602" s="28"/>
      <c r="DJ602" s="28"/>
      <c r="DK602" s="28"/>
      <c r="DL602" s="28"/>
      <c r="DM602" s="28"/>
      <c r="DN602" s="28"/>
      <c r="DO602" s="28"/>
      <c r="DP602" s="28"/>
      <c r="DQ602" s="28"/>
      <c r="DR602" s="28"/>
      <c r="DS602" s="28"/>
      <c r="DT602" s="28"/>
      <c r="DU602" s="28"/>
      <c r="DV602" s="28"/>
      <c r="DW602" s="28"/>
      <c r="DX602" s="28"/>
      <c r="DY602" s="28"/>
      <c r="DZ602" s="28"/>
      <c r="EA602" s="28"/>
      <c r="EB602" s="28"/>
      <c r="EC602" s="28"/>
      <c r="ED602" s="28"/>
      <c r="EE602" s="28"/>
      <c r="EF602" s="28"/>
      <c r="EG602" s="28"/>
      <c r="EH602" s="28"/>
      <c r="EI602" s="28"/>
      <c r="EJ602" s="28"/>
      <c r="EK602" s="28"/>
      <c r="EL602" s="28"/>
      <c r="EM602" s="28"/>
      <c r="EN602" s="28"/>
      <c r="EO602" s="28"/>
      <c r="EP602" s="28"/>
      <c r="EQ602" s="28"/>
      <c r="ER602" s="28"/>
      <c r="ES602" s="28"/>
      <c r="ET602" s="28"/>
      <c r="EU602" s="28"/>
      <c r="EV602" s="28"/>
      <c r="EW602" s="28"/>
      <c r="EX602" s="28"/>
      <c r="EY602" s="28"/>
      <c r="EZ602" s="28"/>
      <c r="FA602" s="28"/>
      <c r="FB602" s="28"/>
      <c r="FC602" s="28"/>
      <c r="FD602" s="28"/>
      <c r="FE602" s="28"/>
      <c r="FF602" s="28"/>
      <c r="FG602" s="28"/>
      <c r="FH602" s="28"/>
      <c r="FI602" s="28"/>
      <c r="FJ602" s="28"/>
      <c r="FK602" s="28"/>
      <c r="FL602" s="28"/>
    </row>
    <row r="603" spans="1:168" s="29" customFormat="1" ht="12.75" customHeight="1" x14ac:dyDescent="0.15">
      <c r="A603" s="63"/>
      <c r="B603" s="28"/>
      <c r="C603" s="28"/>
      <c r="D603" s="53"/>
      <c r="E603" s="63"/>
      <c r="F603" s="63"/>
      <c r="G603" s="7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  <c r="BL603" s="28"/>
      <c r="BM603" s="28"/>
      <c r="BN603" s="28"/>
      <c r="BO603" s="28"/>
      <c r="BP603" s="28"/>
      <c r="BQ603" s="28"/>
      <c r="BR603" s="28"/>
      <c r="BS603" s="28"/>
      <c r="BT603" s="28"/>
      <c r="BU603" s="28"/>
      <c r="BV603" s="28"/>
      <c r="BW603" s="28"/>
      <c r="BX603" s="28"/>
      <c r="BY603" s="28"/>
      <c r="BZ603" s="28"/>
      <c r="CA603" s="28"/>
      <c r="CB603" s="28"/>
      <c r="CC603" s="28"/>
      <c r="CD603" s="28"/>
      <c r="CE603" s="28"/>
      <c r="CF603" s="28"/>
      <c r="CG603" s="28"/>
      <c r="CH603" s="28"/>
      <c r="CI603" s="28"/>
      <c r="CJ603" s="28"/>
      <c r="CK603" s="28"/>
      <c r="CL603" s="28"/>
      <c r="CM603" s="28"/>
      <c r="CN603" s="28"/>
      <c r="CO603" s="28"/>
      <c r="CP603" s="28"/>
      <c r="CQ603" s="28"/>
      <c r="CR603" s="28"/>
      <c r="CS603" s="28"/>
      <c r="CT603" s="28"/>
      <c r="CU603" s="28"/>
      <c r="CV603" s="28"/>
      <c r="CW603" s="28"/>
      <c r="CX603" s="28"/>
      <c r="CY603" s="28"/>
      <c r="CZ603" s="28"/>
      <c r="DA603" s="28"/>
      <c r="DB603" s="28"/>
      <c r="DC603" s="28"/>
      <c r="DD603" s="28"/>
      <c r="DE603" s="28"/>
      <c r="DF603" s="28"/>
      <c r="DG603" s="28"/>
      <c r="DH603" s="28"/>
      <c r="DI603" s="28"/>
      <c r="DJ603" s="28"/>
      <c r="DK603" s="28"/>
      <c r="DL603" s="28"/>
      <c r="DM603" s="28"/>
      <c r="DN603" s="28"/>
      <c r="DO603" s="28"/>
      <c r="DP603" s="28"/>
      <c r="DQ603" s="28"/>
      <c r="DR603" s="28"/>
      <c r="DS603" s="28"/>
      <c r="DT603" s="28"/>
      <c r="DU603" s="28"/>
      <c r="DV603" s="28"/>
      <c r="DW603" s="28"/>
      <c r="DX603" s="28"/>
      <c r="DY603" s="28"/>
      <c r="DZ603" s="28"/>
      <c r="EA603" s="28"/>
      <c r="EB603" s="28"/>
      <c r="EC603" s="28"/>
      <c r="ED603" s="28"/>
      <c r="EE603" s="28"/>
      <c r="EF603" s="28"/>
      <c r="EG603" s="28"/>
      <c r="EH603" s="28"/>
      <c r="EI603" s="28"/>
      <c r="EJ603" s="28"/>
      <c r="EK603" s="28"/>
      <c r="EL603" s="28"/>
      <c r="EM603" s="28"/>
      <c r="EN603" s="28"/>
      <c r="EO603" s="28"/>
      <c r="EP603" s="28"/>
      <c r="EQ603" s="28"/>
      <c r="ER603" s="28"/>
      <c r="ES603" s="28"/>
      <c r="ET603" s="28"/>
      <c r="EU603" s="28"/>
      <c r="EV603" s="28"/>
      <c r="EW603" s="28"/>
      <c r="EX603" s="28"/>
      <c r="EY603" s="28"/>
      <c r="EZ603" s="28"/>
      <c r="FA603" s="28"/>
      <c r="FB603" s="28"/>
      <c r="FC603" s="28"/>
      <c r="FD603" s="28"/>
      <c r="FE603" s="28"/>
      <c r="FF603" s="28"/>
      <c r="FG603" s="28"/>
      <c r="FH603" s="28"/>
      <c r="FI603" s="28"/>
      <c r="FJ603" s="28"/>
      <c r="FK603" s="28"/>
      <c r="FL603" s="28"/>
    </row>
    <row r="604" spans="1:168" s="29" customFormat="1" ht="12.75" customHeight="1" x14ac:dyDescent="0.15">
      <c r="A604" s="63"/>
      <c r="B604" s="28"/>
      <c r="C604" s="28"/>
      <c r="D604" s="53"/>
      <c r="E604" s="63"/>
      <c r="F604" s="63"/>
      <c r="G604" s="7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  <c r="BL604" s="28"/>
      <c r="BM604" s="28"/>
      <c r="BN604" s="28"/>
      <c r="BO604" s="28"/>
      <c r="BP604" s="28"/>
      <c r="BQ604" s="28"/>
      <c r="BR604" s="28"/>
      <c r="BS604" s="28"/>
      <c r="BT604" s="28"/>
      <c r="BU604" s="28"/>
      <c r="BV604" s="28"/>
      <c r="BW604" s="28"/>
      <c r="BX604" s="28"/>
      <c r="BY604" s="28"/>
      <c r="BZ604" s="28"/>
      <c r="CA604" s="28"/>
      <c r="CB604" s="28"/>
      <c r="CC604" s="28"/>
      <c r="CD604" s="28"/>
      <c r="CE604" s="28"/>
      <c r="CF604" s="28"/>
      <c r="CG604" s="28"/>
      <c r="CH604" s="28"/>
      <c r="CI604" s="28"/>
      <c r="CJ604" s="28"/>
      <c r="CK604" s="28"/>
      <c r="CL604" s="28"/>
      <c r="CM604" s="28"/>
      <c r="CN604" s="28"/>
      <c r="CO604" s="28"/>
      <c r="CP604" s="28"/>
      <c r="CQ604" s="28"/>
      <c r="CR604" s="28"/>
      <c r="CS604" s="28"/>
      <c r="CT604" s="28"/>
      <c r="CU604" s="28"/>
      <c r="CV604" s="28"/>
      <c r="CW604" s="28"/>
      <c r="CX604" s="28"/>
      <c r="CY604" s="28"/>
      <c r="CZ604" s="28"/>
      <c r="DA604" s="28"/>
      <c r="DB604" s="28"/>
      <c r="DC604" s="28"/>
      <c r="DD604" s="28"/>
      <c r="DE604" s="28"/>
      <c r="DF604" s="28"/>
      <c r="DG604" s="28"/>
      <c r="DH604" s="28"/>
      <c r="DI604" s="28"/>
      <c r="DJ604" s="28"/>
      <c r="DK604" s="28"/>
      <c r="DL604" s="28"/>
      <c r="DM604" s="28"/>
      <c r="DN604" s="28"/>
      <c r="DO604" s="28"/>
      <c r="DP604" s="28"/>
      <c r="DQ604" s="28"/>
      <c r="DR604" s="28"/>
      <c r="DS604" s="28"/>
      <c r="DT604" s="28"/>
      <c r="DU604" s="28"/>
      <c r="DV604" s="28"/>
      <c r="DW604" s="28"/>
      <c r="DX604" s="28"/>
      <c r="DY604" s="28"/>
      <c r="DZ604" s="28"/>
      <c r="EA604" s="28"/>
      <c r="EB604" s="28"/>
      <c r="EC604" s="28"/>
      <c r="ED604" s="28"/>
      <c r="EE604" s="28"/>
      <c r="EF604" s="28"/>
      <c r="EG604" s="28"/>
      <c r="EH604" s="28"/>
      <c r="EI604" s="28"/>
      <c r="EJ604" s="28"/>
      <c r="EK604" s="28"/>
      <c r="EL604" s="28"/>
      <c r="EM604" s="28"/>
      <c r="EN604" s="28"/>
      <c r="EO604" s="28"/>
      <c r="EP604" s="28"/>
      <c r="EQ604" s="28"/>
      <c r="ER604" s="28"/>
      <c r="ES604" s="28"/>
      <c r="ET604" s="28"/>
      <c r="EU604" s="28"/>
      <c r="EV604" s="28"/>
      <c r="EW604" s="28"/>
      <c r="EX604" s="28"/>
      <c r="EY604" s="28"/>
      <c r="EZ604" s="28"/>
      <c r="FA604" s="28"/>
      <c r="FB604" s="28"/>
      <c r="FC604" s="28"/>
      <c r="FD604" s="28"/>
      <c r="FE604" s="28"/>
      <c r="FF604" s="28"/>
      <c r="FG604" s="28"/>
      <c r="FH604" s="28"/>
      <c r="FI604" s="28"/>
      <c r="FJ604" s="28"/>
      <c r="FK604" s="28"/>
      <c r="FL604" s="28"/>
    </row>
    <row r="605" spans="1:168" s="29" customFormat="1" ht="12.75" customHeight="1" x14ac:dyDescent="0.15">
      <c r="A605" s="63"/>
      <c r="B605" s="28"/>
      <c r="C605" s="68"/>
      <c r="D605" s="53"/>
      <c r="E605" s="63"/>
      <c r="F605" s="63"/>
      <c r="G605" s="77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  <c r="BL605" s="28"/>
      <c r="BM605" s="28"/>
      <c r="BN605" s="28"/>
      <c r="BO605" s="28"/>
      <c r="BP605" s="28"/>
      <c r="BQ605" s="28"/>
      <c r="BR605" s="28"/>
      <c r="BS605" s="28"/>
      <c r="BT605" s="28"/>
      <c r="BU605" s="28"/>
      <c r="BV605" s="28"/>
      <c r="BW605" s="28"/>
      <c r="BX605" s="28"/>
      <c r="BY605" s="28"/>
      <c r="BZ605" s="28"/>
      <c r="CA605" s="28"/>
      <c r="CB605" s="28"/>
      <c r="CC605" s="28"/>
      <c r="CD605" s="28"/>
      <c r="CE605" s="28"/>
      <c r="CF605" s="28"/>
      <c r="CG605" s="28"/>
      <c r="CH605" s="28"/>
      <c r="CI605" s="28"/>
      <c r="CJ605" s="28"/>
      <c r="CK605" s="28"/>
      <c r="CL605" s="28"/>
      <c r="CM605" s="28"/>
      <c r="CN605" s="28"/>
      <c r="CO605" s="28"/>
      <c r="CP605" s="28"/>
      <c r="CQ605" s="28"/>
      <c r="CR605" s="28"/>
      <c r="CS605" s="28"/>
      <c r="CT605" s="28"/>
      <c r="CU605" s="28"/>
      <c r="CV605" s="28"/>
      <c r="CW605" s="28"/>
      <c r="CX605" s="28"/>
      <c r="CY605" s="28"/>
      <c r="CZ605" s="28"/>
      <c r="DA605" s="28"/>
      <c r="DB605" s="28"/>
      <c r="DC605" s="28"/>
      <c r="DD605" s="28"/>
      <c r="DE605" s="28"/>
      <c r="DF605" s="28"/>
      <c r="DG605" s="28"/>
      <c r="DH605" s="28"/>
      <c r="DI605" s="28"/>
      <c r="DJ605" s="28"/>
      <c r="DK605" s="28"/>
      <c r="DL605" s="28"/>
      <c r="DM605" s="28"/>
      <c r="DN605" s="28"/>
      <c r="DO605" s="28"/>
      <c r="DP605" s="28"/>
      <c r="DQ605" s="28"/>
      <c r="DR605" s="28"/>
      <c r="DS605" s="28"/>
      <c r="DT605" s="28"/>
      <c r="DU605" s="28"/>
      <c r="DV605" s="28"/>
      <c r="DW605" s="28"/>
      <c r="DX605" s="28"/>
      <c r="DY605" s="28"/>
      <c r="DZ605" s="28"/>
      <c r="EA605" s="28"/>
      <c r="EB605" s="28"/>
      <c r="EC605" s="28"/>
      <c r="ED605" s="28"/>
      <c r="EE605" s="28"/>
      <c r="EF605" s="28"/>
      <c r="EG605" s="28"/>
      <c r="EH605" s="28"/>
      <c r="EI605" s="28"/>
      <c r="EJ605" s="28"/>
      <c r="EK605" s="28"/>
      <c r="EL605" s="28"/>
      <c r="EM605" s="28"/>
      <c r="EN605" s="28"/>
      <c r="EO605" s="28"/>
      <c r="EP605" s="28"/>
      <c r="EQ605" s="28"/>
      <c r="ER605" s="28"/>
      <c r="ES605" s="28"/>
      <c r="ET605" s="28"/>
      <c r="EU605" s="28"/>
      <c r="EV605" s="28"/>
      <c r="EW605" s="28"/>
      <c r="EX605" s="28"/>
      <c r="EY605" s="28"/>
      <c r="EZ605" s="28"/>
      <c r="FA605" s="28"/>
      <c r="FB605" s="28"/>
      <c r="FC605" s="28"/>
      <c r="FD605" s="28"/>
      <c r="FE605" s="28"/>
      <c r="FF605" s="28"/>
      <c r="FG605" s="28"/>
      <c r="FH605" s="28"/>
      <c r="FI605" s="28"/>
      <c r="FJ605" s="28"/>
      <c r="FK605" s="28"/>
      <c r="FL605" s="28"/>
    </row>
    <row r="606" spans="1:168" s="28" customFormat="1" ht="12.75" customHeight="1" x14ac:dyDescent="0.15">
      <c r="A606" s="63"/>
      <c r="C606" s="68"/>
      <c r="D606" s="53"/>
      <c r="E606" s="63"/>
      <c r="F606" s="63"/>
      <c r="G606" s="77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  <c r="AG606" s="29"/>
      <c r="AH606" s="29"/>
      <c r="AI606" s="29"/>
      <c r="AJ606" s="29"/>
      <c r="AK606" s="29"/>
      <c r="AL606" s="29"/>
      <c r="AM606" s="29"/>
      <c r="AN606" s="29"/>
      <c r="AO606" s="29"/>
      <c r="AP606" s="29"/>
      <c r="AQ606" s="29"/>
      <c r="AR606" s="29"/>
      <c r="AS606" s="29"/>
      <c r="AT606" s="29"/>
      <c r="AU606" s="29"/>
      <c r="AV606" s="29"/>
      <c r="AW606" s="29"/>
      <c r="AX606" s="29"/>
      <c r="AY606" s="29"/>
      <c r="AZ606" s="29"/>
      <c r="BA606" s="29"/>
      <c r="BB606" s="29"/>
      <c r="BC606" s="29"/>
      <c r="BD606" s="29"/>
      <c r="BE606" s="29"/>
      <c r="BF606" s="29"/>
      <c r="BG606" s="29"/>
      <c r="BH606" s="29"/>
      <c r="BI606" s="29"/>
      <c r="BJ606" s="29"/>
      <c r="BK606" s="29"/>
      <c r="BL606" s="29"/>
      <c r="BM606" s="29"/>
      <c r="BN606" s="29"/>
      <c r="BO606" s="29"/>
      <c r="BP606" s="29"/>
      <c r="BQ606" s="29"/>
      <c r="BR606" s="29"/>
      <c r="BS606" s="29"/>
      <c r="BT606" s="29"/>
      <c r="BU606" s="29"/>
      <c r="BV606" s="29"/>
      <c r="BW606" s="29"/>
      <c r="BX606" s="29"/>
      <c r="BY606" s="29"/>
      <c r="BZ606" s="29"/>
      <c r="CA606" s="29"/>
      <c r="CB606" s="29"/>
      <c r="CC606" s="29"/>
      <c r="CD606" s="29"/>
      <c r="CE606" s="29"/>
      <c r="CF606" s="29"/>
      <c r="CG606" s="29"/>
      <c r="CH606" s="29"/>
      <c r="CI606" s="29"/>
      <c r="CJ606" s="29"/>
      <c r="CK606" s="29"/>
      <c r="CL606" s="29"/>
      <c r="CM606" s="29"/>
      <c r="CN606" s="29"/>
      <c r="CO606" s="29"/>
      <c r="CP606" s="29"/>
      <c r="CQ606" s="29"/>
      <c r="CR606" s="29"/>
      <c r="CS606" s="29"/>
      <c r="CT606" s="29"/>
      <c r="CU606" s="29"/>
      <c r="CV606" s="29"/>
      <c r="CW606" s="29"/>
      <c r="CX606" s="29"/>
      <c r="CY606" s="29"/>
      <c r="CZ606" s="29"/>
      <c r="DA606" s="29"/>
      <c r="DB606" s="29"/>
      <c r="DC606" s="29"/>
      <c r="DD606" s="29"/>
      <c r="DE606" s="29"/>
      <c r="DF606" s="29"/>
      <c r="DG606" s="29"/>
      <c r="DH606" s="29"/>
      <c r="DI606" s="29"/>
      <c r="DJ606" s="29"/>
      <c r="DK606" s="29"/>
      <c r="DL606" s="29"/>
      <c r="DM606" s="29"/>
      <c r="DN606" s="29"/>
      <c r="DO606" s="29"/>
      <c r="DP606" s="29"/>
      <c r="DQ606" s="29"/>
      <c r="DR606" s="29"/>
      <c r="DS606" s="29"/>
      <c r="DT606" s="29"/>
      <c r="DU606" s="29"/>
      <c r="DV606" s="29"/>
      <c r="DW606" s="29"/>
      <c r="DX606" s="29"/>
      <c r="DY606" s="29"/>
      <c r="DZ606" s="29"/>
      <c r="EA606" s="29"/>
      <c r="EB606" s="29"/>
      <c r="EC606" s="29"/>
      <c r="ED606" s="29"/>
      <c r="EE606" s="29"/>
      <c r="EF606" s="29"/>
      <c r="EG606" s="29"/>
      <c r="EH606" s="29"/>
      <c r="EI606" s="29"/>
      <c r="EJ606" s="29"/>
      <c r="EK606" s="29"/>
      <c r="EL606" s="29"/>
      <c r="EM606" s="29"/>
      <c r="EN606" s="29"/>
      <c r="EO606" s="29"/>
      <c r="EP606" s="29"/>
      <c r="EQ606" s="29"/>
      <c r="ER606" s="29"/>
      <c r="ES606" s="29"/>
      <c r="ET606" s="29"/>
      <c r="EU606" s="29"/>
      <c r="EV606" s="29"/>
      <c r="EW606" s="29"/>
      <c r="EX606" s="29"/>
      <c r="EY606" s="29"/>
      <c r="EZ606" s="29"/>
      <c r="FA606" s="29"/>
      <c r="FB606" s="29"/>
      <c r="FC606" s="29"/>
      <c r="FD606" s="29"/>
      <c r="FE606" s="29"/>
      <c r="FF606" s="29"/>
      <c r="FG606" s="29"/>
      <c r="FH606" s="29"/>
      <c r="FI606" s="29"/>
      <c r="FJ606" s="29"/>
      <c r="FK606" s="29"/>
      <c r="FL606" s="29"/>
    </row>
    <row r="607" spans="1:168" s="28" customFormat="1" ht="12.75" customHeight="1" x14ac:dyDescent="0.15">
      <c r="A607" s="63"/>
      <c r="C607" s="68"/>
      <c r="D607" s="53"/>
      <c r="E607" s="63"/>
      <c r="F607" s="63"/>
      <c r="G607" s="77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  <c r="AG607" s="29"/>
      <c r="AH607" s="29"/>
      <c r="AI607" s="29"/>
      <c r="AJ607" s="29"/>
      <c r="AK607" s="29"/>
      <c r="AL607" s="29"/>
      <c r="AM607" s="29"/>
      <c r="AN607" s="29"/>
      <c r="AO607" s="29"/>
      <c r="AP607" s="29"/>
      <c r="AQ607" s="29"/>
      <c r="AR607" s="29"/>
      <c r="AS607" s="29"/>
      <c r="AT607" s="29"/>
      <c r="AU607" s="29"/>
      <c r="AV607" s="29"/>
      <c r="AW607" s="29"/>
      <c r="AX607" s="29"/>
      <c r="AY607" s="29"/>
      <c r="AZ607" s="29"/>
      <c r="BA607" s="29"/>
      <c r="BB607" s="29"/>
      <c r="BC607" s="29"/>
      <c r="BD607" s="29"/>
      <c r="BE607" s="29"/>
      <c r="BF607" s="29"/>
      <c r="BG607" s="29"/>
      <c r="BH607" s="29"/>
      <c r="BI607" s="29"/>
      <c r="BJ607" s="29"/>
      <c r="BK607" s="29"/>
      <c r="BL607" s="29"/>
      <c r="BM607" s="29"/>
      <c r="BN607" s="29"/>
      <c r="BO607" s="29"/>
      <c r="BP607" s="29"/>
      <c r="BQ607" s="29"/>
      <c r="BR607" s="29"/>
      <c r="BS607" s="29"/>
      <c r="BT607" s="29"/>
      <c r="BU607" s="29"/>
      <c r="BV607" s="29"/>
      <c r="BW607" s="29"/>
      <c r="BX607" s="29"/>
      <c r="BY607" s="29"/>
      <c r="BZ607" s="29"/>
      <c r="CA607" s="29"/>
      <c r="CB607" s="29"/>
      <c r="CC607" s="29"/>
      <c r="CD607" s="29"/>
      <c r="CE607" s="29"/>
      <c r="CF607" s="29"/>
      <c r="CG607" s="29"/>
      <c r="CH607" s="29"/>
      <c r="CI607" s="29"/>
      <c r="CJ607" s="29"/>
      <c r="CK607" s="29"/>
      <c r="CL607" s="29"/>
      <c r="CM607" s="29"/>
      <c r="CN607" s="29"/>
      <c r="CO607" s="29"/>
      <c r="CP607" s="29"/>
      <c r="CQ607" s="29"/>
      <c r="CR607" s="29"/>
      <c r="CS607" s="29"/>
      <c r="CT607" s="29"/>
      <c r="CU607" s="29"/>
      <c r="CV607" s="29"/>
      <c r="CW607" s="29"/>
      <c r="CX607" s="29"/>
      <c r="CY607" s="29"/>
      <c r="CZ607" s="29"/>
      <c r="DA607" s="29"/>
      <c r="DB607" s="29"/>
      <c r="DC607" s="29"/>
      <c r="DD607" s="29"/>
      <c r="DE607" s="29"/>
      <c r="DF607" s="29"/>
      <c r="DG607" s="29"/>
      <c r="DH607" s="29"/>
      <c r="DI607" s="29"/>
      <c r="DJ607" s="29"/>
      <c r="DK607" s="29"/>
      <c r="DL607" s="29"/>
      <c r="DM607" s="29"/>
      <c r="DN607" s="29"/>
      <c r="DO607" s="29"/>
      <c r="DP607" s="29"/>
      <c r="DQ607" s="29"/>
      <c r="DR607" s="29"/>
      <c r="DS607" s="29"/>
      <c r="DT607" s="29"/>
      <c r="DU607" s="29"/>
      <c r="DV607" s="29"/>
      <c r="DW607" s="29"/>
      <c r="DX607" s="29"/>
      <c r="DY607" s="29"/>
      <c r="DZ607" s="29"/>
      <c r="EA607" s="29"/>
      <c r="EB607" s="29"/>
      <c r="EC607" s="29"/>
      <c r="ED607" s="29"/>
      <c r="EE607" s="29"/>
      <c r="EF607" s="29"/>
      <c r="EG607" s="29"/>
      <c r="EH607" s="29"/>
      <c r="EI607" s="29"/>
      <c r="EJ607" s="29"/>
      <c r="EK607" s="29"/>
      <c r="EL607" s="29"/>
      <c r="EM607" s="29"/>
      <c r="EN607" s="29"/>
      <c r="EO607" s="29"/>
      <c r="EP607" s="29"/>
      <c r="EQ607" s="29"/>
      <c r="ER607" s="29"/>
      <c r="ES607" s="29"/>
      <c r="ET607" s="29"/>
      <c r="EU607" s="29"/>
      <c r="EV607" s="29"/>
      <c r="EW607" s="29"/>
      <c r="EX607" s="29"/>
      <c r="EY607" s="29"/>
      <c r="EZ607" s="29"/>
      <c r="FA607" s="29"/>
      <c r="FB607" s="29"/>
      <c r="FC607" s="29"/>
      <c r="FD607" s="29"/>
      <c r="FE607" s="29"/>
      <c r="FF607" s="29"/>
      <c r="FG607" s="29"/>
      <c r="FH607" s="29"/>
      <c r="FI607" s="29"/>
      <c r="FJ607" s="29"/>
      <c r="FK607" s="29"/>
      <c r="FL607" s="29"/>
    </row>
    <row r="608" spans="1:168" s="28" customFormat="1" ht="12.75" customHeight="1" x14ac:dyDescent="0.15">
      <c r="A608" s="63"/>
      <c r="C608" s="68"/>
      <c r="D608" s="53"/>
      <c r="E608" s="63"/>
      <c r="F608" s="63"/>
      <c r="G608" s="77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  <c r="AF608" s="29"/>
      <c r="AG608" s="29"/>
      <c r="AH608" s="29"/>
      <c r="AI608" s="29"/>
      <c r="AJ608" s="29"/>
      <c r="AK608" s="29"/>
      <c r="AL608" s="29"/>
      <c r="AM608" s="29"/>
      <c r="AN608" s="29"/>
      <c r="AO608" s="29"/>
      <c r="AP608" s="29"/>
      <c r="AQ608" s="29"/>
      <c r="AR608" s="29"/>
      <c r="AS608" s="29"/>
      <c r="AT608" s="29"/>
      <c r="AU608" s="29"/>
      <c r="AV608" s="29"/>
      <c r="AW608" s="29"/>
      <c r="AX608" s="29"/>
      <c r="AY608" s="29"/>
      <c r="AZ608" s="29"/>
      <c r="BA608" s="29"/>
      <c r="BB608" s="29"/>
      <c r="BC608" s="29"/>
      <c r="BD608" s="29"/>
      <c r="BE608" s="29"/>
      <c r="BF608" s="29"/>
      <c r="BG608" s="29"/>
      <c r="BH608" s="29"/>
      <c r="BI608" s="29"/>
      <c r="BJ608" s="29"/>
      <c r="BK608" s="29"/>
      <c r="BL608" s="29"/>
      <c r="BM608" s="29"/>
      <c r="BN608" s="29"/>
      <c r="BO608" s="29"/>
      <c r="BP608" s="29"/>
      <c r="BQ608" s="29"/>
      <c r="BR608" s="29"/>
      <c r="BS608" s="29"/>
      <c r="BT608" s="29"/>
      <c r="BU608" s="29"/>
      <c r="BV608" s="29"/>
      <c r="BW608" s="29"/>
      <c r="BX608" s="29"/>
      <c r="BY608" s="29"/>
      <c r="BZ608" s="29"/>
      <c r="CA608" s="29"/>
      <c r="CB608" s="29"/>
      <c r="CC608" s="29"/>
      <c r="CD608" s="29"/>
      <c r="CE608" s="29"/>
      <c r="CF608" s="29"/>
      <c r="CG608" s="29"/>
      <c r="CH608" s="29"/>
      <c r="CI608" s="29"/>
      <c r="CJ608" s="29"/>
      <c r="CK608" s="29"/>
      <c r="CL608" s="29"/>
      <c r="CM608" s="29"/>
      <c r="CN608" s="29"/>
      <c r="CO608" s="29"/>
      <c r="CP608" s="29"/>
      <c r="CQ608" s="29"/>
      <c r="CR608" s="29"/>
      <c r="CS608" s="29"/>
      <c r="CT608" s="29"/>
      <c r="CU608" s="29"/>
      <c r="CV608" s="29"/>
      <c r="CW608" s="29"/>
      <c r="CX608" s="29"/>
      <c r="CY608" s="29"/>
      <c r="CZ608" s="29"/>
      <c r="DA608" s="29"/>
      <c r="DB608" s="29"/>
      <c r="DC608" s="29"/>
      <c r="DD608" s="29"/>
      <c r="DE608" s="29"/>
      <c r="DF608" s="29"/>
      <c r="DG608" s="29"/>
      <c r="DH608" s="29"/>
      <c r="DI608" s="29"/>
      <c r="DJ608" s="29"/>
      <c r="DK608" s="29"/>
      <c r="DL608" s="29"/>
      <c r="DM608" s="29"/>
      <c r="DN608" s="29"/>
      <c r="DO608" s="29"/>
      <c r="DP608" s="29"/>
      <c r="DQ608" s="29"/>
      <c r="DR608" s="29"/>
      <c r="DS608" s="29"/>
      <c r="DT608" s="29"/>
      <c r="DU608" s="29"/>
      <c r="DV608" s="29"/>
      <c r="DW608" s="29"/>
      <c r="DX608" s="29"/>
      <c r="DY608" s="29"/>
      <c r="DZ608" s="29"/>
      <c r="EA608" s="29"/>
      <c r="EB608" s="29"/>
      <c r="EC608" s="29"/>
      <c r="ED608" s="29"/>
      <c r="EE608" s="29"/>
      <c r="EF608" s="29"/>
      <c r="EG608" s="29"/>
      <c r="EH608" s="29"/>
      <c r="EI608" s="29"/>
      <c r="EJ608" s="29"/>
      <c r="EK608" s="29"/>
      <c r="EL608" s="29"/>
      <c r="EM608" s="29"/>
      <c r="EN608" s="29"/>
      <c r="EO608" s="29"/>
      <c r="EP608" s="29"/>
      <c r="EQ608" s="29"/>
      <c r="ER608" s="29"/>
      <c r="ES608" s="29"/>
      <c r="ET608" s="29"/>
      <c r="EU608" s="29"/>
      <c r="EV608" s="29"/>
      <c r="EW608" s="29"/>
      <c r="EX608" s="29"/>
      <c r="EY608" s="29"/>
      <c r="EZ608" s="29"/>
      <c r="FA608" s="29"/>
      <c r="FB608" s="29"/>
      <c r="FC608" s="29"/>
      <c r="FD608" s="29"/>
      <c r="FE608" s="29"/>
      <c r="FF608" s="29"/>
      <c r="FG608" s="29"/>
      <c r="FH608" s="29"/>
      <c r="FI608" s="29"/>
      <c r="FJ608" s="29"/>
      <c r="FK608" s="29"/>
      <c r="FL608" s="29"/>
    </row>
    <row r="609" spans="1:168" s="28" customFormat="1" ht="12.75" customHeight="1" x14ac:dyDescent="0.15">
      <c r="A609" s="61"/>
      <c r="C609" s="71"/>
      <c r="D609" s="53"/>
      <c r="E609" s="79"/>
      <c r="F609" s="79"/>
      <c r="G609" s="27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  <c r="AF609" s="29"/>
      <c r="AG609" s="29"/>
      <c r="AH609" s="29"/>
      <c r="AI609" s="29"/>
      <c r="AJ609" s="29"/>
      <c r="AK609" s="29"/>
      <c r="AL609" s="29"/>
      <c r="AM609" s="29"/>
      <c r="AN609" s="29"/>
      <c r="AO609" s="29"/>
      <c r="AP609" s="29"/>
      <c r="AQ609" s="29"/>
      <c r="AR609" s="29"/>
      <c r="AS609" s="29"/>
      <c r="AT609" s="29"/>
      <c r="AU609" s="29"/>
      <c r="AV609" s="29"/>
      <c r="AW609" s="29"/>
      <c r="AX609" s="29"/>
      <c r="AY609" s="29"/>
      <c r="AZ609" s="29"/>
      <c r="BA609" s="29"/>
      <c r="BB609" s="29"/>
      <c r="BC609" s="29"/>
      <c r="BD609" s="29"/>
      <c r="BE609" s="29"/>
      <c r="BF609" s="29"/>
      <c r="BG609" s="29"/>
      <c r="BH609" s="29"/>
      <c r="BI609" s="29"/>
      <c r="BJ609" s="29"/>
      <c r="BK609" s="29"/>
      <c r="BL609" s="29"/>
      <c r="BM609" s="29"/>
      <c r="BN609" s="29"/>
      <c r="BO609" s="29"/>
      <c r="BP609" s="29"/>
      <c r="BQ609" s="29"/>
      <c r="BR609" s="29"/>
      <c r="BS609" s="29"/>
      <c r="BT609" s="29"/>
      <c r="BU609" s="29"/>
      <c r="BV609" s="29"/>
      <c r="BW609" s="29"/>
      <c r="BX609" s="29"/>
      <c r="BY609" s="29"/>
      <c r="BZ609" s="29"/>
      <c r="CA609" s="29"/>
      <c r="CB609" s="29"/>
      <c r="CC609" s="29"/>
      <c r="CD609" s="29"/>
      <c r="CE609" s="29"/>
      <c r="CF609" s="29"/>
      <c r="CG609" s="29"/>
      <c r="CH609" s="29"/>
      <c r="CI609" s="29"/>
      <c r="CJ609" s="29"/>
      <c r="CK609" s="29"/>
      <c r="CL609" s="29"/>
      <c r="CM609" s="29"/>
      <c r="CN609" s="29"/>
      <c r="CO609" s="29"/>
      <c r="CP609" s="29"/>
      <c r="CQ609" s="29"/>
      <c r="CR609" s="29"/>
      <c r="CS609" s="29"/>
      <c r="CT609" s="29"/>
      <c r="CU609" s="29"/>
      <c r="CV609" s="29"/>
      <c r="CW609" s="29"/>
      <c r="CX609" s="29"/>
      <c r="CY609" s="29"/>
      <c r="CZ609" s="29"/>
      <c r="DA609" s="29"/>
      <c r="DB609" s="29"/>
      <c r="DC609" s="29"/>
      <c r="DD609" s="29"/>
      <c r="DE609" s="29"/>
      <c r="DF609" s="29"/>
      <c r="DG609" s="29"/>
      <c r="DH609" s="29"/>
      <c r="DI609" s="29"/>
      <c r="DJ609" s="29"/>
      <c r="DK609" s="29"/>
      <c r="DL609" s="29"/>
      <c r="DM609" s="29"/>
      <c r="DN609" s="29"/>
      <c r="DO609" s="29"/>
      <c r="DP609" s="29"/>
      <c r="DQ609" s="29"/>
      <c r="DR609" s="29"/>
      <c r="DS609" s="29"/>
      <c r="DT609" s="29"/>
      <c r="DU609" s="29"/>
      <c r="DV609" s="29"/>
      <c r="DW609" s="29"/>
      <c r="DX609" s="29"/>
      <c r="DY609" s="29"/>
      <c r="DZ609" s="29"/>
      <c r="EA609" s="29"/>
      <c r="EB609" s="29"/>
      <c r="EC609" s="29"/>
      <c r="ED609" s="29"/>
      <c r="EE609" s="29"/>
      <c r="EF609" s="29"/>
      <c r="EG609" s="29"/>
      <c r="EH609" s="29"/>
      <c r="EI609" s="29"/>
      <c r="EJ609" s="29"/>
      <c r="EK609" s="29"/>
      <c r="EL609" s="29"/>
      <c r="EM609" s="29"/>
      <c r="EN609" s="29"/>
      <c r="EO609" s="29"/>
      <c r="EP609" s="29"/>
      <c r="EQ609" s="29"/>
      <c r="ER609" s="29"/>
      <c r="ES609" s="29"/>
      <c r="ET609" s="29"/>
      <c r="EU609" s="29"/>
      <c r="EV609" s="29"/>
      <c r="EW609" s="29"/>
      <c r="EX609" s="29"/>
      <c r="EY609" s="29"/>
      <c r="EZ609" s="29"/>
      <c r="FA609" s="29"/>
      <c r="FB609" s="29"/>
      <c r="FC609" s="29"/>
      <c r="FD609" s="29"/>
      <c r="FE609" s="29"/>
      <c r="FF609" s="29"/>
      <c r="FG609" s="29"/>
      <c r="FH609" s="29"/>
      <c r="FI609" s="29"/>
      <c r="FJ609" s="29"/>
      <c r="FK609" s="29"/>
      <c r="FL609" s="29"/>
    </row>
    <row r="610" spans="1:168" s="28" customFormat="1" ht="12.75" customHeight="1" x14ac:dyDescent="0.15">
      <c r="A610" s="61"/>
      <c r="C610" s="71"/>
      <c r="D610" s="53"/>
      <c r="E610" s="79"/>
      <c r="F610" s="79"/>
      <c r="G610" s="27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G610" s="29"/>
      <c r="AH610" s="29"/>
      <c r="AI610" s="29"/>
      <c r="AJ610" s="29"/>
      <c r="AK610" s="29"/>
      <c r="AL610" s="29"/>
      <c r="AM610" s="29"/>
      <c r="AN610" s="29"/>
      <c r="AO610" s="29"/>
      <c r="AP610" s="29"/>
      <c r="AQ610" s="29"/>
      <c r="AR610" s="29"/>
      <c r="AS610" s="29"/>
      <c r="AT610" s="29"/>
      <c r="AU610" s="29"/>
      <c r="AV610" s="29"/>
      <c r="AW610" s="29"/>
      <c r="AX610" s="29"/>
      <c r="AY610" s="29"/>
      <c r="AZ610" s="29"/>
      <c r="BA610" s="29"/>
      <c r="BB610" s="29"/>
      <c r="BC610" s="29"/>
      <c r="BD610" s="29"/>
      <c r="BE610" s="29"/>
      <c r="BF610" s="29"/>
      <c r="BG610" s="29"/>
      <c r="BH610" s="29"/>
      <c r="BI610" s="29"/>
      <c r="BJ610" s="29"/>
      <c r="BK610" s="29"/>
      <c r="BL610" s="29"/>
      <c r="BM610" s="29"/>
      <c r="BN610" s="29"/>
      <c r="BO610" s="29"/>
      <c r="BP610" s="29"/>
      <c r="BQ610" s="29"/>
      <c r="BR610" s="29"/>
      <c r="BS610" s="29"/>
      <c r="BT610" s="29"/>
      <c r="BU610" s="29"/>
      <c r="BV610" s="29"/>
      <c r="BW610" s="29"/>
      <c r="BX610" s="29"/>
      <c r="BY610" s="29"/>
      <c r="BZ610" s="29"/>
      <c r="CA610" s="29"/>
      <c r="CB610" s="29"/>
      <c r="CC610" s="29"/>
      <c r="CD610" s="29"/>
      <c r="CE610" s="29"/>
      <c r="CF610" s="29"/>
      <c r="CG610" s="29"/>
      <c r="CH610" s="29"/>
      <c r="CI610" s="29"/>
      <c r="CJ610" s="29"/>
      <c r="CK610" s="29"/>
      <c r="CL610" s="29"/>
      <c r="CM610" s="29"/>
      <c r="CN610" s="29"/>
      <c r="CO610" s="29"/>
      <c r="CP610" s="29"/>
      <c r="CQ610" s="29"/>
      <c r="CR610" s="29"/>
      <c r="CS610" s="29"/>
      <c r="CT610" s="29"/>
      <c r="CU610" s="29"/>
      <c r="CV610" s="29"/>
      <c r="CW610" s="29"/>
      <c r="CX610" s="29"/>
      <c r="CY610" s="29"/>
      <c r="CZ610" s="29"/>
      <c r="DA610" s="29"/>
      <c r="DB610" s="29"/>
      <c r="DC610" s="29"/>
      <c r="DD610" s="29"/>
      <c r="DE610" s="29"/>
      <c r="DF610" s="29"/>
      <c r="DG610" s="29"/>
      <c r="DH610" s="29"/>
      <c r="DI610" s="29"/>
      <c r="DJ610" s="29"/>
      <c r="DK610" s="29"/>
      <c r="DL610" s="29"/>
      <c r="DM610" s="29"/>
      <c r="DN610" s="29"/>
      <c r="DO610" s="29"/>
      <c r="DP610" s="29"/>
      <c r="DQ610" s="29"/>
      <c r="DR610" s="29"/>
      <c r="DS610" s="29"/>
      <c r="DT610" s="29"/>
      <c r="DU610" s="29"/>
      <c r="DV610" s="29"/>
      <c r="DW610" s="29"/>
      <c r="DX610" s="29"/>
      <c r="DY610" s="29"/>
      <c r="DZ610" s="29"/>
      <c r="EA610" s="29"/>
      <c r="EB610" s="29"/>
      <c r="EC610" s="29"/>
      <c r="ED610" s="29"/>
      <c r="EE610" s="29"/>
      <c r="EF610" s="29"/>
      <c r="EG610" s="29"/>
      <c r="EH610" s="29"/>
      <c r="EI610" s="29"/>
      <c r="EJ610" s="29"/>
      <c r="EK610" s="29"/>
      <c r="EL610" s="29"/>
      <c r="EM610" s="29"/>
      <c r="EN610" s="29"/>
      <c r="EO610" s="29"/>
      <c r="EP610" s="29"/>
      <c r="EQ610" s="29"/>
      <c r="ER610" s="29"/>
      <c r="ES610" s="29"/>
      <c r="ET610" s="29"/>
      <c r="EU610" s="29"/>
      <c r="EV610" s="29"/>
      <c r="EW610" s="29"/>
      <c r="EX610" s="29"/>
      <c r="EY610" s="29"/>
      <c r="EZ610" s="29"/>
      <c r="FA610" s="29"/>
      <c r="FB610" s="29"/>
      <c r="FC610" s="29"/>
      <c r="FD610" s="29"/>
      <c r="FE610" s="29"/>
      <c r="FF610" s="29"/>
      <c r="FG610" s="29"/>
      <c r="FH610" s="29"/>
      <c r="FI610" s="29"/>
      <c r="FJ610" s="29"/>
      <c r="FK610" s="29"/>
      <c r="FL610" s="29"/>
    </row>
    <row r="611" spans="1:168" s="28" customFormat="1" ht="12.75" customHeight="1" x14ac:dyDescent="0.15">
      <c r="A611" s="61"/>
      <c r="B611" s="29"/>
      <c r="C611" s="71"/>
      <c r="D611" s="53"/>
      <c r="E611" s="79"/>
      <c r="F611" s="79"/>
      <c r="G611" s="27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  <c r="AF611" s="29"/>
      <c r="AG611" s="29"/>
      <c r="AH611" s="29"/>
      <c r="AI611" s="29"/>
      <c r="AJ611" s="29"/>
      <c r="AK611" s="29"/>
      <c r="AL611" s="29"/>
      <c r="AM611" s="29"/>
      <c r="AN611" s="29"/>
      <c r="AO611" s="29"/>
      <c r="AP611" s="29"/>
      <c r="AQ611" s="29"/>
      <c r="AR611" s="29"/>
      <c r="AS611" s="29"/>
      <c r="AT611" s="29"/>
      <c r="AU611" s="29"/>
      <c r="AV611" s="29"/>
      <c r="AW611" s="29"/>
      <c r="AX611" s="29"/>
      <c r="AY611" s="29"/>
      <c r="AZ611" s="29"/>
      <c r="BA611" s="29"/>
      <c r="BB611" s="29"/>
      <c r="BC611" s="29"/>
      <c r="BD611" s="29"/>
      <c r="BE611" s="29"/>
      <c r="BF611" s="29"/>
      <c r="BG611" s="29"/>
      <c r="BH611" s="29"/>
      <c r="BI611" s="29"/>
      <c r="BJ611" s="29"/>
      <c r="BK611" s="29"/>
      <c r="BL611" s="29"/>
      <c r="BM611" s="29"/>
      <c r="BN611" s="29"/>
      <c r="BO611" s="29"/>
      <c r="BP611" s="29"/>
      <c r="BQ611" s="29"/>
      <c r="BR611" s="29"/>
      <c r="BS611" s="29"/>
      <c r="BT611" s="29"/>
      <c r="BU611" s="29"/>
      <c r="BV611" s="29"/>
      <c r="BW611" s="29"/>
      <c r="BX611" s="29"/>
      <c r="BY611" s="29"/>
      <c r="BZ611" s="29"/>
      <c r="CA611" s="29"/>
      <c r="CB611" s="29"/>
      <c r="CC611" s="29"/>
      <c r="CD611" s="29"/>
      <c r="CE611" s="29"/>
      <c r="CF611" s="29"/>
      <c r="CG611" s="29"/>
      <c r="CH611" s="29"/>
      <c r="CI611" s="29"/>
      <c r="CJ611" s="29"/>
      <c r="CK611" s="29"/>
      <c r="CL611" s="29"/>
      <c r="CM611" s="29"/>
      <c r="CN611" s="29"/>
      <c r="CO611" s="29"/>
      <c r="CP611" s="29"/>
      <c r="CQ611" s="29"/>
      <c r="CR611" s="29"/>
      <c r="CS611" s="29"/>
      <c r="CT611" s="29"/>
      <c r="CU611" s="29"/>
      <c r="CV611" s="29"/>
      <c r="CW611" s="29"/>
      <c r="CX611" s="29"/>
      <c r="CY611" s="29"/>
      <c r="CZ611" s="29"/>
      <c r="DA611" s="29"/>
      <c r="DB611" s="29"/>
      <c r="DC611" s="29"/>
      <c r="DD611" s="29"/>
      <c r="DE611" s="29"/>
      <c r="DF611" s="29"/>
      <c r="DG611" s="29"/>
      <c r="DH611" s="29"/>
      <c r="DI611" s="29"/>
      <c r="DJ611" s="29"/>
      <c r="DK611" s="29"/>
      <c r="DL611" s="29"/>
      <c r="DM611" s="29"/>
      <c r="DN611" s="29"/>
      <c r="DO611" s="29"/>
      <c r="DP611" s="29"/>
      <c r="DQ611" s="29"/>
      <c r="DR611" s="29"/>
      <c r="DS611" s="29"/>
      <c r="DT611" s="29"/>
      <c r="DU611" s="29"/>
      <c r="DV611" s="29"/>
      <c r="DW611" s="29"/>
      <c r="DX611" s="29"/>
      <c r="DY611" s="29"/>
      <c r="DZ611" s="29"/>
      <c r="EA611" s="29"/>
      <c r="EB611" s="29"/>
      <c r="EC611" s="29"/>
      <c r="ED611" s="29"/>
      <c r="EE611" s="29"/>
      <c r="EF611" s="29"/>
      <c r="EG611" s="29"/>
      <c r="EH611" s="29"/>
      <c r="EI611" s="29"/>
      <c r="EJ611" s="29"/>
      <c r="EK611" s="29"/>
      <c r="EL611" s="29"/>
      <c r="EM611" s="29"/>
      <c r="EN611" s="29"/>
      <c r="EO611" s="29"/>
      <c r="EP611" s="29"/>
      <c r="EQ611" s="29"/>
      <c r="ER611" s="29"/>
      <c r="ES611" s="29"/>
      <c r="ET611" s="29"/>
      <c r="EU611" s="29"/>
      <c r="EV611" s="29"/>
      <c r="EW611" s="29"/>
      <c r="EX611" s="29"/>
      <c r="EY611" s="29"/>
      <c r="EZ611" s="29"/>
      <c r="FA611" s="29"/>
      <c r="FB611" s="29"/>
      <c r="FC611" s="29"/>
      <c r="FD611" s="29"/>
      <c r="FE611" s="29"/>
      <c r="FF611" s="29"/>
      <c r="FG611" s="29"/>
      <c r="FH611" s="29"/>
      <c r="FI611" s="29"/>
      <c r="FJ611" s="29"/>
      <c r="FK611" s="29"/>
      <c r="FL611" s="29"/>
    </row>
    <row r="612" spans="1:168" s="28" customFormat="1" ht="12.75" customHeight="1" x14ac:dyDescent="0.15">
      <c r="A612" s="61"/>
      <c r="B612" s="29"/>
      <c r="C612" s="71"/>
      <c r="D612" s="53"/>
      <c r="E612" s="79"/>
      <c r="F612" s="79"/>
      <c r="G612" s="27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G612" s="29"/>
      <c r="AH612" s="29"/>
      <c r="AI612" s="29"/>
      <c r="AJ612" s="29"/>
      <c r="AK612" s="29"/>
      <c r="AL612" s="29"/>
      <c r="AM612" s="29"/>
      <c r="AN612" s="29"/>
      <c r="AO612" s="29"/>
      <c r="AP612" s="29"/>
      <c r="AQ612" s="29"/>
      <c r="AR612" s="29"/>
      <c r="AS612" s="29"/>
      <c r="AT612" s="29"/>
      <c r="AU612" s="29"/>
      <c r="AV612" s="29"/>
      <c r="AW612" s="29"/>
      <c r="AX612" s="29"/>
      <c r="AY612" s="29"/>
      <c r="AZ612" s="29"/>
      <c r="BA612" s="29"/>
      <c r="BB612" s="29"/>
      <c r="BC612" s="29"/>
      <c r="BD612" s="29"/>
      <c r="BE612" s="29"/>
      <c r="BF612" s="29"/>
      <c r="BG612" s="29"/>
      <c r="BH612" s="29"/>
      <c r="BI612" s="29"/>
      <c r="BJ612" s="29"/>
      <c r="BK612" s="29"/>
      <c r="BL612" s="29"/>
      <c r="BM612" s="29"/>
      <c r="BN612" s="29"/>
      <c r="BO612" s="29"/>
      <c r="BP612" s="29"/>
      <c r="BQ612" s="29"/>
      <c r="BR612" s="29"/>
      <c r="BS612" s="29"/>
      <c r="BT612" s="29"/>
      <c r="BU612" s="29"/>
      <c r="BV612" s="29"/>
      <c r="BW612" s="29"/>
      <c r="BX612" s="29"/>
      <c r="BY612" s="29"/>
      <c r="BZ612" s="29"/>
      <c r="CA612" s="29"/>
      <c r="CB612" s="29"/>
      <c r="CC612" s="29"/>
      <c r="CD612" s="29"/>
      <c r="CE612" s="29"/>
      <c r="CF612" s="29"/>
      <c r="CG612" s="29"/>
      <c r="CH612" s="29"/>
      <c r="CI612" s="29"/>
      <c r="CJ612" s="29"/>
      <c r="CK612" s="29"/>
      <c r="CL612" s="29"/>
      <c r="CM612" s="29"/>
      <c r="CN612" s="29"/>
      <c r="CO612" s="29"/>
      <c r="CP612" s="29"/>
      <c r="CQ612" s="29"/>
      <c r="CR612" s="29"/>
      <c r="CS612" s="29"/>
      <c r="CT612" s="29"/>
      <c r="CU612" s="29"/>
      <c r="CV612" s="29"/>
      <c r="CW612" s="29"/>
      <c r="CX612" s="29"/>
      <c r="CY612" s="29"/>
      <c r="CZ612" s="29"/>
      <c r="DA612" s="29"/>
      <c r="DB612" s="29"/>
      <c r="DC612" s="29"/>
      <c r="DD612" s="29"/>
      <c r="DE612" s="29"/>
      <c r="DF612" s="29"/>
      <c r="DG612" s="29"/>
      <c r="DH612" s="29"/>
      <c r="DI612" s="29"/>
      <c r="DJ612" s="29"/>
      <c r="DK612" s="29"/>
      <c r="DL612" s="29"/>
      <c r="DM612" s="29"/>
      <c r="DN612" s="29"/>
      <c r="DO612" s="29"/>
      <c r="DP612" s="29"/>
      <c r="DQ612" s="29"/>
      <c r="DR612" s="29"/>
      <c r="DS612" s="29"/>
      <c r="DT612" s="29"/>
      <c r="DU612" s="29"/>
      <c r="DV612" s="29"/>
      <c r="DW612" s="29"/>
      <c r="DX612" s="29"/>
      <c r="DY612" s="29"/>
      <c r="DZ612" s="29"/>
      <c r="EA612" s="29"/>
      <c r="EB612" s="29"/>
      <c r="EC612" s="29"/>
      <c r="ED612" s="29"/>
      <c r="EE612" s="29"/>
      <c r="EF612" s="29"/>
      <c r="EG612" s="29"/>
      <c r="EH612" s="29"/>
      <c r="EI612" s="29"/>
      <c r="EJ612" s="29"/>
      <c r="EK612" s="29"/>
      <c r="EL612" s="29"/>
      <c r="EM612" s="29"/>
      <c r="EN612" s="29"/>
      <c r="EO612" s="29"/>
      <c r="EP612" s="29"/>
      <c r="EQ612" s="29"/>
      <c r="ER612" s="29"/>
      <c r="ES612" s="29"/>
      <c r="ET612" s="29"/>
      <c r="EU612" s="29"/>
      <c r="EV612" s="29"/>
      <c r="EW612" s="29"/>
      <c r="EX612" s="29"/>
      <c r="EY612" s="29"/>
      <c r="EZ612" s="29"/>
      <c r="FA612" s="29"/>
      <c r="FB612" s="29"/>
      <c r="FC612" s="29"/>
      <c r="FD612" s="29"/>
      <c r="FE612" s="29"/>
      <c r="FF612" s="29"/>
      <c r="FG612" s="29"/>
      <c r="FH612" s="29"/>
      <c r="FI612" s="29"/>
      <c r="FJ612" s="29"/>
      <c r="FK612" s="29"/>
      <c r="FL612" s="29"/>
    </row>
    <row r="613" spans="1:168" s="28" customFormat="1" ht="12.75" customHeight="1" x14ac:dyDescent="0.15">
      <c r="A613" s="61"/>
      <c r="B613" s="29"/>
      <c r="C613" s="71"/>
      <c r="D613" s="53"/>
      <c r="E613" s="79"/>
      <c r="F613" s="79"/>
      <c r="G613" s="27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  <c r="AG613" s="29"/>
      <c r="AH613" s="29"/>
      <c r="AI613" s="29"/>
      <c r="AJ613" s="29"/>
      <c r="AK613" s="29"/>
      <c r="AL613" s="29"/>
      <c r="AM613" s="29"/>
      <c r="AN613" s="29"/>
      <c r="AO613" s="29"/>
      <c r="AP613" s="29"/>
      <c r="AQ613" s="29"/>
      <c r="AR613" s="29"/>
      <c r="AS613" s="29"/>
      <c r="AT613" s="29"/>
      <c r="AU613" s="29"/>
      <c r="AV613" s="29"/>
      <c r="AW613" s="29"/>
      <c r="AX613" s="29"/>
      <c r="AY613" s="29"/>
      <c r="AZ613" s="29"/>
      <c r="BA613" s="29"/>
      <c r="BB613" s="29"/>
      <c r="BC613" s="29"/>
      <c r="BD613" s="29"/>
      <c r="BE613" s="29"/>
      <c r="BF613" s="29"/>
      <c r="BG613" s="29"/>
      <c r="BH613" s="29"/>
      <c r="BI613" s="29"/>
      <c r="BJ613" s="29"/>
      <c r="BK613" s="29"/>
      <c r="BL613" s="29"/>
      <c r="BM613" s="29"/>
      <c r="BN613" s="29"/>
      <c r="BO613" s="29"/>
      <c r="BP613" s="29"/>
      <c r="BQ613" s="29"/>
      <c r="BR613" s="29"/>
      <c r="BS613" s="29"/>
      <c r="BT613" s="29"/>
      <c r="BU613" s="29"/>
      <c r="BV613" s="29"/>
      <c r="BW613" s="29"/>
      <c r="BX613" s="29"/>
      <c r="BY613" s="29"/>
      <c r="BZ613" s="29"/>
      <c r="CA613" s="29"/>
      <c r="CB613" s="29"/>
      <c r="CC613" s="29"/>
      <c r="CD613" s="29"/>
      <c r="CE613" s="29"/>
      <c r="CF613" s="29"/>
      <c r="CG613" s="29"/>
      <c r="CH613" s="29"/>
      <c r="CI613" s="29"/>
      <c r="CJ613" s="29"/>
      <c r="CK613" s="29"/>
      <c r="CL613" s="29"/>
      <c r="CM613" s="29"/>
      <c r="CN613" s="29"/>
      <c r="CO613" s="29"/>
      <c r="CP613" s="29"/>
      <c r="CQ613" s="29"/>
      <c r="CR613" s="29"/>
      <c r="CS613" s="29"/>
      <c r="CT613" s="29"/>
      <c r="CU613" s="29"/>
      <c r="CV613" s="29"/>
      <c r="CW613" s="29"/>
      <c r="CX613" s="29"/>
      <c r="CY613" s="29"/>
      <c r="CZ613" s="29"/>
      <c r="DA613" s="29"/>
      <c r="DB613" s="29"/>
      <c r="DC613" s="29"/>
      <c r="DD613" s="29"/>
      <c r="DE613" s="29"/>
      <c r="DF613" s="29"/>
      <c r="DG613" s="29"/>
      <c r="DH613" s="29"/>
      <c r="DI613" s="29"/>
      <c r="DJ613" s="29"/>
      <c r="DK613" s="29"/>
      <c r="DL613" s="29"/>
      <c r="DM613" s="29"/>
      <c r="DN613" s="29"/>
      <c r="DO613" s="29"/>
      <c r="DP613" s="29"/>
      <c r="DQ613" s="29"/>
      <c r="DR613" s="29"/>
      <c r="DS613" s="29"/>
      <c r="DT613" s="29"/>
      <c r="DU613" s="29"/>
      <c r="DV613" s="29"/>
      <c r="DW613" s="29"/>
      <c r="DX613" s="29"/>
      <c r="DY613" s="29"/>
      <c r="DZ613" s="29"/>
      <c r="EA613" s="29"/>
      <c r="EB613" s="29"/>
      <c r="EC613" s="29"/>
      <c r="ED613" s="29"/>
      <c r="EE613" s="29"/>
      <c r="EF613" s="29"/>
      <c r="EG613" s="29"/>
      <c r="EH613" s="29"/>
      <c r="EI613" s="29"/>
      <c r="EJ613" s="29"/>
      <c r="EK613" s="29"/>
      <c r="EL613" s="29"/>
      <c r="EM613" s="29"/>
      <c r="EN613" s="29"/>
      <c r="EO613" s="29"/>
      <c r="EP613" s="29"/>
      <c r="EQ613" s="29"/>
      <c r="ER613" s="29"/>
      <c r="ES613" s="29"/>
      <c r="ET613" s="29"/>
      <c r="EU613" s="29"/>
      <c r="EV613" s="29"/>
      <c r="EW613" s="29"/>
      <c r="EX613" s="29"/>
      <c r="EY613" s="29"/>
      <c r="EZ613" s="29"/>
      <c r="FA613" s="29"/>
      <c r="FB613" s="29"/>
      <c r="FC613" s="29"/>
      <c r="FD613" s="29"/>
      <c r="FE613" s="29"/>
      <c r="FF613" s="29"/>
      <c r="FG613" s="29"/>
      <c r="FH613" s="29"/>
      <c r="FI613" s="29"/>
      <c r="FJ613" s="29"/>
      <c r="FK613" s="29"/>
      <c r="FL613" s="29"/>
    </row>
    <row r="614" spans="1:168" s="28" customFormat="1" ht="12.75" customHeight="1" x14ac:dyDescent="0.15">
      <c r="A614" s="61"/>
      <c r="B614" s="29"/>
      <c r="C614" s="71"/>
      <c r="D614" s="53"/>
      <c r="E614" s="79"/>
      <c r="F614" s="79"/>
      <c r="G614" s="27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  <c r="AF614" s="29"/>
      <c r="AG614" s="29"/>
      <c r="AH614" s="29"/>
      <c r="AI614" s="29"/>
      <c r="AJ614" s="29"/>
      <c r="AK614" s="29"/>
      <c r="AL614" s="29"/>
      <c r="AM614" s="29"/>
      <c r="AN614" s="29"/>
      <c r="AO614" s="29"/>
      <c r="AP614" s="29"/>
      <c r="AQ614" s="29"/>
      <c r="AR614" s="29"/>
      <c r="AS614" s="29"/>
      <c r="AT614" s="29"/>
      <c r="AU614" s="29"/>
      <c r="AV614" s="29"/>
      <c r="AW614" s="29"/>
      <c r="AX614" s="29"/>
      <c r="AY614" s="29"/>
      <c r="AZ614" s="29"/>
      <c r="BA614" s="29"/>
      <c r="BB614" s="29"/>
      <c r="BC614" s="29"/>
      <c r="BD614" s="29"/>
      <c r="BE614" s="29"/>
      <c r="BF614" s="29"/>
      <c r="BG614" s="29"/>
      <c r="BH614" s="29"/>
      <c r="BI614" s="29"/>
      <c r="BJ614" s="29"/>
      <c r="BK614" s="29"/>
      <c r="BL614" s="29"/>
      <c r="BM614" s="29"/>
      <c r="BN614" s="29"/>
      <c r="BO614" s="29"/>
      <c r="BP614" s="29"/>
      <c r="BQ614" s="29"/>
      <c r="BR614" s="29"/>
      <c r="BS614" s="29"/>
      <c r="BT614" s="29"/>
      <c r="BU614" s="29"/>
      <c r="BV614" s="29"/>
      <c r="BW614" s="29"/>
      <c r="BX614" s="29"/>
      <c r="BY614" s="29"/>
      <c r="BZ614" s="29"/>
      <c r="CA614" s="29"/>
      <c r="CB614" s="29"/>
      <c r="CC614" s="29"/>
      <c r="CD614" s="29"/>
      <c r="CE614" s="29"/>
      <c r="CF614" s="29"/>
      <c r="CG614" s="29"/>
      <c r="CH614" s="29"/>
      <c r="CI614" s="29"/>
      <c r="CJ614" s="29"/>
      <c r="CK614" s="29"/>
      <c r="CL614" s="29"/>
      <c r="CM614" s="29"/>
      <c r="CN614" s="29"/>
      <c r="CO614" s="29"/>
      <c r="CP614" s="29"/>
      <c r="CQ614" s="29"/>
      <c r="CR614" s="29"/>
      <c r="CS614" s="29"/>
      <c r="CT614" s="29"/>
      <c r="CU614" s="29"/>
      <c r="CV614" s="29"/>
      <c r="CW614" s="29"/>
      <c r="CX614" s="29"/>
      <c r="CY614" s="29"/>
      <c r="CZ614" s="29"/>
      <c r="DA614" s="29"/>
      <c r="DB614" s="29"/>
      <c r="DC614" s="29"/>
      <c r="DD614" s="29"/>
      <c r="DE614" s="29"/>
      <c r="DF614" s="29"/>
      <c r="DG614" s="29"/>
      <c r="DH614" s="29"/>
      <c r="DI614" s="29"/>
      <c r="DJ614" s="29"/>
      <c r="DK614" s="29"/>
      <c r="DL614" s="29"/>
      <c r="DM614" s="29"/>
      <c r="DN614" s="29"/>
      <c r="DO614" s="29"/>
      <c r="DP614" s="29"/>
      <c r="DQ614" s="29"/>
      <c r="DR614" s="29"/>
      <c r="DS614" s="29"/>
      <c r="DT614" s="29"/>
      <c r="DU614" s="29"/>
      <c r="DV614" s="29"/>
      <c r="DW614" s="29"/>
      <c r="DX614" s="29"/>
      <c r="DY614" s="29"/>
      <c r="DZ614" s="29"/>
      <c r="EA614" s="29"/>
      <c r="EB614" s="29"/>
      <c r="EC614" s="29"/>
      <c r="ED614" s="29"/>
      <c r="EE614" s="29"/>
      <c r="EF614" s="29"/>
      <c r="EG614" s="29"/>
      <c r="EH614" s="29"/>
      <c r="EI614" s="29"/>
      <c r="EJ614" s="29"/>
      <c r="EK614" s="29"/>
      <c r="EL614" s="29"/>
      <c r="EM614" s="29"/>
      <c r="EN614" s="29"/>
      <c r="EO614" s="29"/>
      <c r="EP614" s="29"/>
      <c r="EQ614" s="29"/>
      <c r="ER614" s="29"/>
      <c r="ES614" s="29"/>
      <c r="ET614" s="29"/>
      <c r="EU614" s="29"/>
      <c r="EV614" s="29"/>
      <c r="EW614" s="29"/>
      <c r="EX614" s="29"/>
      <c r="EY614" s="29"/>
      <c r="EZ614" s="29"/>
      <c r="FA614" s="29"/>
      <c r="FB614" s="29"/>
      <c r="FC614" s="29"/>
      <c r="FD614" s="29"/>
      <c r="FE614" s="29"/>
      <c r="FF614" s="29"/>
      <c r="FG614" s="29"/>
      <c r="FH614" s="29"/>
      <c r="FI614" s="29"/>
      <c r="FJ614" s="29"/>
      <c r="FK614" s="29"/>
      <c r="FL614" s="29"/>
    </row>
    <row r="615" spans="1:168" s="28" customFormat="1" ht="14" x14ac:dyDescent="0.15">
      <c r="A615" s="61"/>
      <c r="B615" s="29"/>
      <c r="C615" s="71"/>
      <c r="D615" s="53"/>
      <c r="E615" s="79"/>
      <c r="F615" s="79"/>
      <c r="G615" s="27"/>
    </row>
    <row r="616" spans="1:168" s="28" customFormat="1" ht="14" x14ac:dyDescent="0.15">
      <c r="A616" s="63"/>
      <c r="C616" s="29"/>
      <c r="D616" s="49"/>
      <c r="E616" s="61"/>
      <c r="F616" s="61"/>
      <c r="G616" s="27"/>
    </row>
    <row r="617" spans="1:168" s="28" customFormat="1" ht="12.75" customHeight="1" x14ac:dyDescent="0.15">
      <c r="A617" s="63"/>
      <c r="C617" s="29"/>
      <c r="D617" s="49"/>
      <c r="E617" s="61"/>
      <c r="F617" s="61"/>
      <c r="G617" s="27"/>
    </row>
    <row r="618" spans="1:168" s="28" customFormat="1" ht="12.75" customHeight="1" x14ac:dyDescent="0.15">
      <c r="A618" s="63"/>
      <c r="C618" s="29"/>
      <c r="D618" s="49"/>
      <c r="E618" s="61"/>
      <c r="F618" s="61"/>
      <c r="G618" s="27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  <c r="AF618" s="29"/>
      <c r="AG618" s="29"/>
      <c r="AH618" s="29"/>
      <c r="AI618" s="29"/>
      <c r="AJ618" s="29"/>
      <c r="AK618" s="29"/>
      <c r="AL618" s="29"/>
      <c r="AM618" s="29"/>
      <c r="AN618" s="29"/>
      <c r="AO618" s="29"/>
      <c r="AP618" s="29"/>
      <c r="AQ618" s="29"/>
      <c r="AR618" s="29"/>
      <c r="AS618" s="29"/>
      <c r="AT618" s="29"/>
      <c r="AU618" s="29"/>
      <c r="AV618" s="29"/>
      <c r="AW618" s="29"/>
      <c r="AX618" s="29"/>
      <c r="AY618" s="29"/>
      <c r="AZ618" s="29"/>
      <c r="BA618" s="29"/>
      <c r="BB618" s="29"/>
      <c r="BC618" s="29"/>
      <c r="BD618" s="29"/>
      <c r="BE618" s="29"/>
      <c r="BF618" s="29"/>
      <c r="BG618" s="29"/>
      <c r="BH618" s="29"/>
      <c r="BI618" s="29"/>
      <c r="BJ618" s="29"/>
      <c r="BK618" s="29"/>
      <c r="BL618" s="29"/>
      <c r="BM618" s="29"/>
      <c r="BN618" s="29"/>
      <c r="BO618" s="29"/>
      <c r="BP618" s="29"/>
      <c r="BQ618" s="29"/>
      <c r="BR618" s="29"/>
      <c r="BS618" s="29"/>
      <c r="BT618" s="29"/>
      <c r="BU618" s="29"/>
      <c r="BV618" s="29"/>
      <c r="BW618" s="29"/>
      <c r="BX618" s="29"/>
      <c r="BY618" s="29"/>
      <c r="BZ618" s="29"/>
      <c r="CA618" s="29"/>
      <c r="CB618" s="29"/>
      <c r="CC618" s="29"/>
      <c r="CD618" s="29"/>
      <c r="CE618" s="29"/>
      <c r="CF618" s="29"/>
      <c r="CG618" s="29"/>
      <c r="CH618" s="29"/>
      <c r="CI618" s="29"/>
      <c r="CJ618" s="29"/>
      <c r="CK618" s="29"/>
      <c r="CL618" s="29"/>
      <c r="CM618" s="29"/>
      <c r="CN618" s="29"/>
      <c r="CO618" s="29"/>
      <c r="CP618" s="29"/>
      <c r="CQ618" s="29"/>
      <c r="CR618" s="29"/>
      <c r="CS618" s="29"/>
      <c r="CT618" s="29"/>
      <c r="CU618" s="29"/>
      <c r="CV618" s="29"/>
      <c r="CW618" s="29"/>
      <c r="CX618" s="29"/>
      <c r="CY618" s="29"/>
      <c r="CZ618" s="29"/>
      <c r="DA618" s="29"/>
      <c r="DB618" s="29"/>
      <c r="DC618" s="29"/>
      <c r="DD618" s="29"/>
      <c r="DE618" s="29"/>
      <c r="DF618" s="29"/>
      <c r="DG618" s="29"/>
      <c r="DH618" s="29"/>
      <c r="DI618" s="29"/>
      <c r="DJ618" s="29"/>
      <c r="DK618" s="29"/>
      <c r="DL618" s="29"/>
      <c r="DM618" s="29"/>
      <c r="DN618" s="29"/>
      <c r="DO618" s="29"/>
      <c r="DP618" s="29"/>
      <c r="DQ618" s="29"/>
      <c r="DR618" s="29"/>
      <c r="DS618" s="29"/>
      <c r="DT618" s="29"/>
      <c r="DU618" s="29"/>
      <c r="DV618" s="29"/>
      <c r="DW618" s="29"/>
      <c r="DX618" s="29"/>
      <c r="DY618" s="29"/>
      <c r="DZ618" s="29"/>
      <c r="EA618" s="29"/>
      <c r="EB618" s="29"/>
      <c r="EC618" s="29"/>
      <c r="ED618" s="29"/>
      <c r="EE618" s="29"/>
      <c r="EF618" s="29"/>
      <c r="EG618" s="29"/>
      <c r="EH618" s="29"/>
      <c r="EI618" s="29"/>
      <c r="EJ618" s="29"/>
      <c r="EK618" s="29"/>
      <c r="EL618" s="29"/>
      <c r="EM618" s="29"/>
      <c r="EN618" s="29"/>
      <c r="EO618" s="29"/>
      <c r="EP618" s="29"/>
      <c r="EQ618" s="29"/>
      <c r="ER618" s="29"/>
      <c r="ES618" s="29"/>
      <c r="ET618" s="29"/>
      <c r="EU618" s="29"/>
      <c r="EV618" s="29"/>
      <c r="EW618" s="29"/>
      <c r="EX618" s="29"/>
      <c r="EY618" s="29"/>
      <c r="EZ618" s="29"/>
      <c r="FA618" s="29"/>
      <c r="FB618" s="29"/>
      <c r="FC618" s="29"/>
      <c r="FD618" s="29"/>
      <c r="FE618" s="29"/>
      <c r="FF618" s="29"/>
      <c r="FG618" s="29"/>
      <c r="FH618" s="29"/>
      <c r="FI618" s="29"/>
      <c r="FJ618" s="29"/>
      <c r="FK618" s="29"/>
      <c r="FL618" s="29"/>
    </row>
    <row r="619" spans="1:168" s="28" customFormat="1" ht="12.75" customHeight="1" x14ac:dyDescent="0.15">
      <c r="A619" s="63"/>
      <c r="C619" s="29"/>
      <c r="D619" s="49"/>
      <c r="E619" s="61"/>
      <c r="F619" s="61"/>
      <c r="G619" s="27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  <c r="AF619" s="29"/>
      <c r="AG619" s="29"/>
      <c r="AH619" s="29"/>
      <c r="AI619" s="29"/>
      <c r="AJ619" s="29"/>
      <c r="AK619" s="29"/>
      <c r="AL619" s="29"/>
      <c r="AM619" s="29"/>
      <c r="AN619" s="29"/>
      <c r="AO619" s="29"/>
      <c r="AP619" s="29"/>
      <c r="AQ619" s="29"/>
      <c r="AR619" s="29"/>
      <c r="AS619" s="29"/>
      <c r="AT619" s="29"/>
      <c r="AU619" s="29"/>
      <c r="AV619" s="29"/>
      <c r="AW619" s="29"/>
      <c r="AX619" s="29"/>
      <c r="AY619" s="29"/>
      <c r="AZ619" s="29"/>
      <c r="BA619" s="29"/>
      <c r="BB619" s="29"/>
      <c r="BC619" s="29"/>
      <c r="BD619" s="29"/>
      <c r="BE619" s="29"/>
      <c r="BF619" s="29"/>
      <c r="BG619" s="29"/>
      <c r="BH619" s="29"/>
      <c r="BI619" s="29"/>
      <c r="BJ619" s="29"/>
      <c r="BK619" s="29"/>
      <c r="BL619" s="29"/>
      <c r="BM619" s="29"/>
      <c r="BN619" s="29"/>
      <c r="BO619" s="29"/>
      <c r="BP619" s="29"/>
      <c r="BQ619" s="29"/>
      <c r="BR619" s="29"/>
      <c r="BS619" s="29"/>
      <c r="BT619" s="29"/>
      <c r="BU619" s="29"/>
      <c r="BV619" s="29"/>
      <c r="BW619" s="29"/>
      <c r="BX619" s="29"/>
      <c r="BY619" s="29"/>
      <c r="BZ619" s="29"/>
      <c r="CA619" s="29"/>
      <c r="CB619" s="29"/>
      <c r="CC619" s="29"/>
      <c r="CD619" s="29"/>
      <c r="CE619" s="29"/>
      <c r="CF619" s="29"/>
      <c r="CG619" s="29"/>
      <c r="CH619" s="29"/>
      <c r="CI619" s="29"/>
      <c r="CJ619" s="29"/>
      <c r="CK619" s="29"/>
      <c r="CL619" s="29"/>
      <c r="CM619" s="29"/>
      <c r="CN619" s="29"/>
      <c r="CO619" s="29"/>
      <c r="CP619" s="29"/>
      <c r="CQ619" s="29"/>
      <c r="CR619" s="29"/>
      <c r="CS619" s="29"/>
      <c r="CT619" s="29"/>
      <c r="CU619" s="29"/>
      <c r="CV619" s="29"/>
      <c r="CW619" s="29"/>
      <c r="CX619" s="29"/>
      <c r="CY619" s="29"/>
      <c r="CZ619" s="29"/>
      <c r="DA619" s="29"/>
      <c r="DB619" s="29"/>
      <c r="DC619" s="29"/>
      <c r="DD619" s="29"/>
      <c r="DE619" s="29"/>
      <c r="DF619" s="29"/>
      <c r="DG619" s="29"/>
      <c r="DH619" s="29"/>
      <c r="DI619" s="29"/>
      <c r="DJ619" s="29"/>
      <c r="DK619" s="29"/>
      <c r="DL619" s="29"/>
      <c r="DM619" s="29"/>
      <c r="DN619" s="29"/>
      <c r="DO619" s="29"/>
      <c r="DP619" s="29"/>
      <c r="DQ619" s="29"/>
      <c r="DR619" s="29"/>
      <c r="DS619" s="29"/>
      <c r="DT619" s="29"/>
      <c r="DU619" s="29"/>
      <c r="DV619" s="29"/>
      <c r="DW619" s="29"/>
      <c r="DX619" s="29"/>
      <c r="DY619" s="29"/>
      <c r="DZ619" s="29"/>
      <c r="EA619" s="29"/>
      <c r="EB619" s="29"/>
      <c r="EC619" s="29"/>
      <c r="ED619" s="29"/>
      <c r="EE619" s="29"/>
      <c r="EF619" s="29"/>
      <c r="EG619" s="29"/>
      <c r="EH619" s="29"/>
      <c r="EI619" s="29"/>
      <c r="EJ619" s="29"/>
      <c r="EK619" s="29"/>
      <c r="EL619" s="29"/>
      <c r="EM619" s="29"/>
      <c r="EN619" s="29"/>
      <c r="EO619" s="29"/>
      <c r="EP619" s="29"/>
      <c r="EQ619" s="29"/>
      <c r="ER619" s="29"/>
      <c r="ES619" s="29"/>
      <c r="ET619" s="29"/>
      <c r="EU619" s="29"/>
      <c r="EV619" s="29"/>
      <c r="EW619" s="29"/>
      <c r="EX619" s="29"/>
      <c r="EY619" s="29"/>
      <c r="EZ619" s="29"/>
      <c r="FA619" s="29"/>
      <c r="FB619" s="29"/>
      <c r="FC619" s="29"/>
      <c r="FD619" s="29"/>
      <c r="FE619" s="29"/>
      <c r="FF619" s="29"/>
      <c r="FG619" s="29"/>
      <c r="FH619" s="29"/>
      <c r="FI619" s="29"/>
      <c r="FJ619" s="29"/>
      <c r="FK619" s="29"/>
      <c r="FL619" s="29"/>
    </row>
    <row r="620" spans="1:168" s="28" customFormat="1" ht="12.75" customHeight="1" x14ac:dyDescent="0.15">
      <c r="A620" s="63"/>
      <c r="C620" s="29"/>
      <c r="D620" s="49"/>
      <c r="E620" s="61"/>
      <c r="F620" s="61"/>
      <c r="G620" s="27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G620" s="29"/>
      <c r="AH620" s="29"/>
      <c r="AI620" s="29"/>
      <c r="AJ620" s="29"/>
      <c r="AK620" s="29"/>
      <c r="AL620" s="29"/>
      <c r="AM620" s="29"/>
      <c r="AN620" s="29"/>
      <c r="AO620" s="29"/>
      <c r="AP620" s="29"/>
      <c r="AQ620" s="29"/>
      <c r="AR620" s="29"/>
      <c r="AS620" s="29"/>
      <c r="AT620" s="29"/>
      <c r="AU620" s="29"/>
      <c r="AV620" s="29"/>
      <c r="AW620" s="29"/>
      <c r="AX620" s="29"/>
      <c r="AY620" s="29"/>
      <c r="AZ620" s="29"/>
      <c r="BA620" s="29"/>
      <c r="BB620" s="29"/>
      <c r="BC620" s="29"/>
      <c r="BD620" s="29"/>
      <c r="BE620" s="29"/>
      <c r="BF620" s="29"/>
      <c r="BG620" s="29"/>
      <c r="BH620" s="29"/>
      <c r="BI620" s="29"/>
      <c r="BJ620" s="29"/>
      <c r="BK620" s="29"/>
      <c r="BL620" s="29"/>
      <c r="BM620" s="29"/>
      <c r="BN620" s="29"/>
      <c r="BO620" s="29"/>
      <c r="BP620" s="29"/>
      <c r="BQ620" s="29"/>
      <c r="BR620" s="29"/>
      <c r="BS620" s="29"/>
      <c r="BT620" s="29"/>
      <c r="BU620" s="29"/>
      <c r="BV620" s="29"/>
      <c r="BW620" s="29"/>
      <c r="BX620" s="29"/>
      <c r="BY620" s="29"/>
      <c r="BZ620" s="29"/>
      <c r="CA620" s="29"/>
      <c r="CB620" s="29"/>
      <c r="CC620" s="29"/>
      <c r="CD620" s="29"/>
      <c r="CE620" s="29"/>
      <c r="CF620" s="29"/>
      <c r="CG620" s="29"/>
      <c r="CH620" s="29"/>
      <c r="CI620" s="29"/>
      <c r="CJ620" s="29"/>
      <c r="CK620" s="29"/>
      <c r="CL620" s="29"/>
      <c r="CM620" s="29"/>
      <c r="CN620" s="29"/>
      <c r="CO620" s="29"/>
      <c r="CP620" s="29"/>
      <c r="CQ620" s="29"/>
      <c r="CR620" s="29"/>
      <c r="CS620" s="29"/>
      <c r="CT620" s="29"/>
      <c r="CU620" s="29"/>
      <c r="CV620" s="29"/>
      <c r="CW620" s="29"/>
      <c r="CX620" s="29"/>
      <c r="CY620" s="29"/>
      <c r="CZ620" s="29"/>
      <c r="DA620" s="29"/>
      <c r="DB620" s="29"/>
      <c r="DC620" s="29"/>
      <c r="DD620" s="29"/>
      <c r="DE620" s="29"/>
      <c r="DF620" s="29"/>
      <c r="DG620" s="29"/>
      <c r="DH620" s="29"/>
      <c r="DI620" s="29"/>
      <c r="DJ620" s="29"/>
      <c r="DK620" s="29"/>
      <c r="DL620" s="29"/>
      <c r="DM620" s="29"/>
      <c r="DN620" s="29"/>
      <c r="DO620" s="29"/>
      <c r="DP620" s="29"/>
      <c r="DQ620" s="29"/>
      <c r="DR620" s="29"/>
      <c r="DS620" s="29"/>
      <c r="DT620" s="29"/>
      <c r="DU620" s="29"/>
      <c r="DV620" s="29"/>
      <c r="DW620" s="29"/>
      <c r="DX620" s="29"/>
      <c r="DY620" s="29"/>
      <c r="DZ620" s="29"/>
      <c r="EA620" s="29"/>
      <c r="EB620" s="29"/>
      <c r="EC620" s="29"/>
      <c r="ED620" s="29"/>
      <c r="EE620" s="29"/>
      <c r="EF620" s="29"/>
      <c r="EG620" s="29"/>
      <c r="EH620" s="29"/>
      <c r="EI620" s="29"/>
      <c r="EJ620" s="29"/>
      <c r="EK620" s="29"/>
      <c r="EL620" s="29"/>
      <c r="EM620" s="29"/>
      <c r="EN620" s="29"/>
      <c r="EO620" s="29"/>
      <c r="EP620" s="29"/>
      <c r="EQ620" s="29"/>
      <c r="ER620" s="29"/>
      <c r="ES620" s="29"/>
      <c r="ET620" s="29"/>
      <c r="EU620" s="29"/>
      <c r="EV620" s="29"/>
      <c r="EW620" s="29"/>
      <c r="EX620" s="29"/>
      <c r="EY620" s="29"/>
      <c r="EZ620" s="29"/>
      <c r="FA620" s="29"/>
      <c r="FB620" s="29"/>
      <c r="FC620" s="29"/>
      <c r="FD620" s="29"/>
      <c r="FE620" s="29"/>
      <c r="FF620" s="29"/>
      <c r="FG620" s="29"/>
      <c r="FH620" s="29"/>
      <c r="FI620" s="29"/>
      <c r="FJ620" s="29"/>
      <c r="FK620" s="29"/>
      <c r="FL620" s="29"/>
    </row>
    <row r="621" spans="1:168" s="28" customFormat="1" ht="12.75" customHeight="1" x14ac:dyDescent="0.15">
      <c r="A621" s="63"/>
      <c r="C621" s="29"/>
      <c r="D621" s="49"/>
      <c r="E621" s="61"/>
      <c r="F621" s="61"/>
      <c r="G621" s="27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  <c r="AG621" s="29"/>
      <c r="AH621" s="29"/>
      <c r="AI621" s="29"/>
      <c r="AJ621" s="29"/>
      <c r="AK621" s="29"/>
      <c r="AL621" s="29"/>
      <c r="AM621" s="29"/>
      <c r="AN621" s="29"/>
      <c r="AO621" s="29"/>
      <c r="AP621" s="29"/>
      <c r="AQ621" s="29"/>
      <c r="AR621" s="29"/>
      <c r="AS621" s="29"/>
      <c r="AT621" s="29"/>
      <c r="AU621" s="29"/>
      <c r="AV621" s="29"/>
      <c r="AW621" s="29"/>
      <c r="AX621" s="29"/>
      <c r="AY621" s="29"/>
      <c r="AZ621" s="29"/>
      <c r="BA621" s="29"/>
      <c r="BB621" s="29"/>
      <c r="BC621" s="29"/>
      <c r="BD621" s="29"/>
      <c r="BE621" s="29"/>
      <c r="BF621" s="29"/>
      <c r="BG621" s="29"/>
      <c r="BH621" s="29"/>
      <c r="BI621" s="29"/>
      <c r="BJ621" s="29"/>
      <c r="BK621" s="29"/>
      <c r="BL621" s="29"/>
      <c r="BM621" s="29"/>
      <c r="BN621" s="29"/>
      <c r="BO621" s="29"/>
      <c r="BP621" s="29"/>
      <c r="BQ621" s="29"/>
      <c r="BR621" s="29"/>
      <c r="BS621" s="29"/>
      <c r="BT621" s="29"/>
      <c r="BU621" s="29"/>
      <c r="BV621" s="29"/>
      <c r="BW621" s="29"/>
      <c r="BX621" s="29"/>
      <c r="BY621" s="29"/>
      <c r="BZ621" s="29"/>
      <c r="CA621" s="29"/>
      <c r="CB621" s="29"/>
      <c r="CC621" s="29"/>
      <c r="CD621" s="29"/>
      <c r="CE621" s="29"/>
      <c r="CF621" s="29"/>
      <c r="CG621" s="29"/>
      <c r="CH621" s="29"/>
      <c r="CI621" s="29"/>
      <c r="CJ621" s="29"/>
      <c r="CK621" s="29"/>
      <c r="CL621" s="29"/>
      <c r="CM621" s="29"/>
      <c r="CN621" s="29"/>
      <c r="CO621" s="29"/>
      <c r="CP621" s="29"/>
      <c r="CQ621" s="29"/>
      <c r="CR621" s="29"/>
      <c r="CS621" s="29"/>
      <c r="CT621" s="29"/>
      <c r="CU621" s="29"/>
      <c r="CV621" s="29"/>
      <c r="CW621" s="29"/>
      <c r="CX621" s="29"/>
      <c r="CY621" s="29"/>
      <c r="CZ621" s="29"/>
      <c r="DA621" s="29"/>
      <c r="DB621" s="29"/>
      <c r="DC621" s="29"/>
      <c r="DD621" s="29"/>
      <c r="DE621" s="29"/>
      <c r="DF621" s="29"/>
      <c r="DG621" s="29"/>
      <c r="DH621" s="29"/>
      <c r="DI621" s="29"/>
      <c r="DJ621" s="29"/>
      <c r="DK621" s="29"/>
      <c r="DL621" s="29"/>
      <c r="DM621" s="29"/>
      <c r="DN621" s="29"/>
      <c r="DO621" s="29"/>
      <c r="DP621" s="29"/>
      <c r="DQ621" s="29"/>
      <c r="DR621" s="29"/>
      <c r="DS621" s="29"/>
      <c r="DT621" s="29"/>
      <c r="DU621" s="29"/>
      <c r="DV621" s="29"/>
      <c r="DW621" s="29"/>
      <c r="DX621" s="29"/>
      <c r="DY621" s="29"/>
      <c r="DZ621" s="29"/>
      <c r="EA621" s="29"/>
      <c r="EB621" s="29"/>
      <c r="EC621" s="29"/>
      <c r="ED621" s="29"/>
      <c r="EE621" s="29"/>
      <c r="EF621" s="29"/>
      <c r="EG621" s="29"/>
      <c r="EH621" s="29"/>
      <c r="EI621" s="29"/>
      <c r="EJ621" s="29"/>
      <c r="EK621" s="29"/>
      <c r="EL621" s="29"/>
      <c r="EM621" s="29"/>
      <c r="EN621" s="29"/>
      <c r="EO621" s="29"/>
      <c r="EP621" s="29"/>
      <c r="EQ621" s="29"/>
      <c r="ER621" s="29"/>
      <c r="ES621" s="29"/>
      <c r="ET621" s="29"/>
      <c r="EU621" s="29"/>
      <c r="EV621" s="29"/>
      <c r="EW621" s="29"/>
      <c r="EX621" s="29"/>
      <c r="EY621" s="29"/>
      <c r="EZ621" s="29"/>
      <c r="FA621" s="29"/>
      <c r="FB621" s="29"/>
      <c r="FC621" s="29"/>
      <c r="FD621" s="29"/>
      <c r="FE621" s="29"/>
      <c r="FF621" s="29"/>
      <c r="FG621" s="29"/>
      <c r="FH621" s="29"/>
      <c r="FI621" s="29"/>
      <c r="FJ621" s="29"/>
      <c r="FK621" s="29"/>
      <c r="FL621" s="29"/>
    </row>
    <row r="622" spans="1:168" s="28" customFormat="1" ht="12.75" customHeight="1" x14ac:dyDescent="0.15">
      <c r="A622" s="63"/>
      <c r="C622" s="29"/>
      <c r="D622" s="49"/>
      <c r="E622" s="61"/>
      <c r="F622" s="61"/>
      <c r="G622" s="27"/>
    </row>
    <row r="623" spans="1:168" s="28" customFormat="1" ht="12.75" customHeight="1" x14ac:dyDescent="0.15">
      <c r="A623" s="63"/>
      <c r="C623" s="29"/>
      <c r="D623" s="49"/>
      <c r="E623" s="61"/>
      <c r="F623" s="61"/>
      <c r="G623" s="27"/>
    </row>
    <row r="624" spans="1:168" s="28" customFormat="1" ht="12.75" customHeight="1" x14ac:dyDescent="0.15">
      <c r="A624" s="63"/>
      <c r="C624" s="29"/>
      <c r="D624" s="49"/>
      <c r="E624" s="61"/>
      <c r="F624" s="61"/>
      <c r="G624" s="27"/>
    </row>
    <row r="625" spans="1:168" s="28" customFormat="1" ht="12.75" customHeight="1" x14ac:dyDescent="0.15">
      <c r="A625" s="63"/>
      <c r="C625" s="29"/>
      <c r="D625" s="49"/>
      <c r="E625" s="61"/>
      <c r="F625" s="61"/>
      <c r="G625" s="27"/>
    </row>
    <row r="626" spans="1:168" s="28" customFormat="1" ht="12.75" customHeight="1" x14ac:dyDescent="0.15">
      <c r="A626" s="63"/>
      <c r="C626" s="29"/>
      <c r="D626" s="49"/>
      <c r="E626" s="63"/>
      <c r="F626" s="63"/>
      <c r="G626" s="27"/>
    </row>
    <row r="627" spans="1:168" s="28" customFormat="1" ht="12.75" customHeight="1" x14ac:dyDescent="0.15">
      <c r="A627" s="75"/>
      <c r="B627" s="29"/>
      <c r="C627" s="29"/>
      <c r="D627" s="53"/>
      <c r="E627" s="63"/>
      <c r="F627" s="63"/>
      <c r="G627" s="27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  <c r="AF627" s="29"/>
      <c r="AG627" s="29"/>
      <c r="AH627" s="29"/>
      <c r="AI627" s="29"/>
      <c r="AJ627" s="29"/>
      <c r="AK627" s="29"/>
      <c r="AL627" s="29"/>
      <c r="AM627" s="29"/>
      <c r="AN627" s="29"/>
      <c r="AO627" s="29"/>
      <c r="AP627" s="29"/>
      <c r="AQ627" s="29"/>
      <c r="AR627" s="29"/>
      <c r="AS627" s="29"/>
      <c r="AT627" s="29"/>
      <c r="AU627" s="29"/>
      <c r="AV627" s="29"/>
      <c r="AW627" s="29"/>
      <c r="AX627" s="29"/>
      <c r="AY627" s="29"/>
      <c r="AZ627" s="29"/>
      <c r="BA627" s="29"/>
      <c r="BB627" s="29"/>
      <c r="BC627" s="29"/>
      <c r="BD627" s="29"/>
      <c r="BE627" s="29"/>
      <c r="BF627" s="29"/>
      <c r="BG627" s="29"/>
      <c r="BH627" s="29"/>
      <c r="BI627" s="29"/>
      <c r="BJ627" s="29"/>
      <c r="BK627" s="29"/>
      <c r="BL627" s="29"/>
      <c r="BM627" s="29"/>
      <c r="BN627" s="29"/>
      <c r="BO627" s="29"/>
      <c r="BP627" s="29"/>
      <c r="BQ627" s="29"/>
      <c r="BR627" s="29"/>
      <c r="BS627" s="29"/>
      <c r="BT627" s="29"/>
      <c r="BU627" s="29"/>
      <c r="BV627" s="29"/>
      <c r="BW627" s="29"/>
      <c r="BX627" s="29"/>
      <c r="BY627" s="29"/>
      <c r="BZ627" s="29"/>
      <c r="CA627" s="29"/>
      <c r="CB627" s="29"/>
      <c r="CC627" s="29"/>
      <c r="CD627" s="29"/>
      <c r="CE627" s="29"/>
      <c r="CF627" s="29"/>
      <c r="CG627" s="29"/>
      <c r="CH627" s="29"/>
      <c r="CI627" s="29"/>
      <c r="CJ627" s="29"/>
      <c r="CK627" s="29"/>
      <c r="CL627" s="29"/>
      <c r="CM627" s="29"/>
      <c r="CN627" s="29"/>
      <c r="CO627" s="29"/>
      <c r="CP627" s="29"/>
      <c r="CQ627" s="29"/>
      <c r="CR627" s="29"/>
      <c r="CS627" s="29"/>
      <c r="CT627" s="29"/>
      <c r="CU627" s="29"/>
      <c r="CV627" s="29"/>
      <c r="CW627" s="29"/>
      <c r="CX627" s="29"/>
      <c r="CY627" s="29"/>
      <c r="CZ627" s="29"/>
      <c r="DA627" s="29"/>
      <c r="DB627" s="29"/>
      <c r="DC627" s="29"/>
      <c r="DD627" s="29"/>
      <c r="DE627" s="29"/>
      <c r="DF627" s="29"/>
      <c r="DG627" s="29"/>
      <c r="DH627" s="29"/>
      <c r="DI627" s="29"/>
      <c r="DJ627" s="29"/>
      <c r="DK627" s="29"/>
      <c r="DL627" s="29"/>
      <c r="DM627" s="29"/>
      <c r="DN627" s="29"/>
      <c r="DO627" s="29"/>
      <c r="DP627" s="29"/>
      <c r="DQ627" s="29"/>
      <c r="DR627" s="29"/>
      <c r="DS627" s="29"/>
      <c r="DT627" s="29"/>
      <c r="DU627" s="29"/>
      <c r="DV627" s="29"/>
      <c r="DW627" s="29"/>
      <c r="DX627" s="29"/>
      <c r="DY627" s="29"/>
      <c r="DZ627" s="29"/>
      <c r="EA627" s="29"/>
      <c r="EB627" s="29"/>
      <c r="EC627" s="29"/>
      <c r="ED627" s="29"/>
      <c r="EE627" s="29"/>
      <c r="EF627" s="29"/>
      <c r="EG627" s="29"/>
      <c r="EH627" s="29"/>
      <c r="EI627" s="29"/>
      <c r="EJ627" s="29"/>
      <c r="EK627" s="29"/>
      <c r="EL627" s="29"/>
      <c r="EM627" s="29"/>
      <c r="EN627" s="29"/>
      <c r="EO627" s="29"/>
      <c r="EP627" s="29"/>
      <c r="EQ627" s="29"/>
      <c r="ER627" s="29"/>
      <c r="ES627" s="29"/>
      <c r="ET627" s="29"/>
      <c r="EU627" s="29"/>
      <c r="EV627" s="29"/>
      <c r="EW627" s="29"/>
      <c r="EX627" s="29"/>
      <c r="EY627" s="29"/>
      <c r="EZ627" s="29"/>
      <c r="FA627" s="29"/>
      <c r="FB627" s="29"/>
      <c r="FC627" s="29"/>
      <c r="FD627" s="29"/>
      <c r="FE627" s="29"/>
      <c r="FF627" s="29"/>
      <c r="FG627" s="29"/>
      <c r="FH627" s="29"/>
      <c r="FI627" s="29"/>
      <c r="FJ627" s="29"/>
      <c r="FK627" s="29"/>
      <c r="FL627" s="29"/>
    </row>
    <row r="628" spans="1:168" s="28" customFormat="1" ht="12.75" customHeight="1" x14ac:dyDescent="0.15">
      <c r="A628" s="75"/>
      <c r="B628" s="29"/>
      <c r="C628" s="29"/>
      <c r="D628" s="53"/>
      <c r="E628" s="63"/>
      <c r="F628" s="63"/>
      <c r="G628" s="27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  <c r="AF628" s="29"/>
      <c r="AG628" s="29"/>
      <c r="AH628" s="29"/>
      <c r="AI628" s="29"/>
      <c r="AJ628" s="29"/>
      <c r="AK628" s="29"/>
      <c r="AL628" s="29"/>
      <c r="AM628" s="29"/>
      <c r="AN628" s="29"/>
      <c r="AO628" s="29"/>
      <c r="AP628" s="29"/>
      <c r="AQ628" s="29"/>
      <c r="AR628" s="29"/>
      <c r="AS628" s="29"/>
      <c r="AT628" s="29"/>
      <c r="AU628" s="29"/>
      <c r="AV628" s="29"/>
      <c r="AW628" s="29"/>
      <c r="AX628" s="29"/>
      <c r="AY628" s="29"/>
      <c r="AZ628" s="29"/>
      <c r="BA628" s="29"/>
      <c r="BB628" s="29"/>
      <c r="BC628" s="29"/>
      <c r="BD628" s="29"/>
      <c r="BE628" s="29"/>
      <c r="BF628" s="29"/>
      <c r="BG628" s="29"/>
      <c r="BH628" s="29"/>
      <c r="BI628" s="29"/>
      <c r="BJ628" s="29"/>
      <c r="BK628" s="29"/>
      <c r="BL628" s="29"/>
      <c r="BM628" s="29"/>
      <c r="BN628" s="29"/>
      <c r="BO628" s="29"/>
      <c r="BP628" s="29"/>
      <c r="BQ628" s="29"/>
      <c r="BR628" s="29"/>
      <c r="BS628" s="29"/>
      <c r="BT628" s="29"/>
      <c r="BU628" s="29"/>
      <c r="BV628" s="29"/>
      <c r="BW628" s="29"/>
      <c r="BX628" s="29"/>
      <c r="BY628" s="29"/>
      <c r="BZ628" s="29"/>
      <c r="CA628" s="29"/>
      <c r="CB628" s="29"/>
      <c r="CC628" s="29"/>
      <c r="CD628" s="29"/>
      <c r="CE628" s="29"/>
      <c r="CF628" s="29"/>
      <c r="CG628" s="29"/>
      <c r="CH628" s="29"/>
      <c r="CI628" s="29"/>
      <c r="CJ628" s="29"/>
      <c r="CK628" s="29"/>
      <c r="CL628" s="29"/>
      <c r="CM628" s="29"/>
      <c r="CN628" s="29"/>
      <c r="CO628" s="29"/>
      <c r="CP628" s="29"/>
      <c r="CQ628" s="29"/>
      <c r="CR628" s="29"/>
      <c r="CS628" s="29"/>
      <c r="CT628" s="29"/>
      <c r="CU628" s="29"/>
      <c r="CV628" s="29"/>
      <c r="CW628" s="29"/>
      <c r="CX628" s="29"/>
      <c r="CY628" s="29"/>
      <c r="CZ628" s="29"/>
      <c r="DA628" s="29"/>
      <c r="DB628" s="29"/>
      <c r="DC628" s="29"/>
      <c r="DD628" s="29"/>
      <c r="DE628" s="29"/>
      <c r="DF628" s="29"/>
      <c r="DG628" s="29"/>
      <c r="DH628" s="29"/>
      <c r="DI628" s="29"/>
      <c r="DJ628" s="29"/>
      <c r="DK628" s="29"/>
      <c r="DL628" s="29"/>
      <c r="DM628" s="29"/>
      <c r="DN628" s="29"/>
      <c r="DO628" s="29"/>
      <c r="DP628" s="29"/>
      <c r="DQ628" s="29"/>
      <c r="DR628" s="29"/>
      <c r="DS628" s="29"/>
      <c r="DT628" s="29"/>
      <c r="DU628" s="29"/>
      <c r="DV628" s="29"/>
      <c r="DW628" s="29"/>
      <c r="DX628" s="29"/>
      <c r="DY628" s="29"/>
      <c r="DZ628" s="29"/>
      <c r="EA628" s="29"/>
      <c r="EB628" s="29"/>
      <c r="EC628" s="29"/>
      <c r="ED628" s="29"/>
      <c r="EE628" s="29"/>
      <c r="EF628" s="29"/>
      <c r="EG628" s="29"/>
      <c r="EH628" s="29"/>
      <c r="EI628" s="29"/>
      <c r="EJ628" s="29"/>
      <c r="EK628" s="29"/>
      <c r="EL628" s="29"/>
      <c r="EM628" s="29"/>
      <c r="EN628" s="29"/>
      <c r="EO628" s="29"/>
      <c r="EP628" s="29"/>
      <c r="EQ628" s="29"/>
      <c r="ER628" s="29"/>
      <c r="ES628" s="29"/>
      <c r="ET628" s="29"/>
      <c r="EU628" s="29"/>
      <c r="EV628" s="29"/>
      <c r="EW628" s="29"/>
      <c r="EX628" s="29"/>
      <c r="EY628" s="29"/>
      <c r="EZ628" s="29"/>
      <c r="FA628" s="29"/>
      <c r="FB628" s="29"/>
      <c r="FC628" s="29"/>
      <c r="FD628" s="29"/>
      <c r="FE628" s="29"/>
      <c r="FF628" s="29"/>
      <c r="FG628" s="29"/>
      <c r="FH628" s="29"/>
      <c r="FI628" s="29"/>
      <c r="FJ628" s="29"/>
      <c r="FK628" s="29"/>
      <c r="FL628" s="29"/>
    </row>
    <row r="629" spans="1:168" s="28" customFormat="1" ht="12.75" customHeight="1" x14ac:dyDescent="0.15">
      <c r="A629" s="75"/>
      <c r="B629" s="29"/>
      <c r="C629" s="29"/>
      <c r="D629" s="53"/>
      <c r="E629" s="63"/>
      <c r="F629" s="63"/>
      <c r="G629" s="27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  <c r="AG629" s="29"/>
      <c r="AH629" s="29"/>
      <c r="AI629" s="29"/>
      <c r="AJ629" s="29"/>
      <c r="AK629" s="29"/>
      <c r="AL629" s="29"/>
      <c r="AM629" s="29"/>
      <c r="AN629" s="29"/>
      <c r="AO629" s="29"/>
      <c r="AP629" s="29"/>
      <c r="AQ629" s="29"/>
      <c r="AR629" s="29"/>
      <c r="AS629" s="29"/>
      <c r="AT629" s="29"/>
      <c r="AU629" s="29"/>
      <c r="AV629" s="29"/>
      <c r="AW629" s="29"/>
      <c r="AX629" s="29"/>
      <c r="AY629" s="29"/>
      <c r="AZ629" s="29"/>
      <c r="BA629" s="29"/>
      <c r="BB629" s="29"/>
      <c r="BC629" s="29"/>
      <c r="BD629" s="29"/>
      <c r="BE629" s="29"/>
      <c r="BF629" s="29"/>
      <c r="BG629" s="29"/>
      <c r="BH629" s="29"/>
      <c r="BI629" s="29"/>
      <c r="BJ629" s="29"/>
      <c r="BK629" s="29"/>
      <c r="BL629" s="29"/>
      <c r="BM629" s="29"/>
      <c r="BN629" s="29"/>
      <c r="BO629" s="29"/>
      <c r="BP629" s="29"/>
      <c r="BQ629" s="29"/>
      <c r="BR629" s="29"/>
      <c r="BS629" s="29"/>
      <c r="BT629" s="29"/>
      <c r="BU629" s="29"/>
      <c r="BV629" s="29"/>
      <c r="BW629" s="29"/>
      <c r="BX629" s="29"/>
      <c r="BY629" s="29"/>
      <c r="BZ629" s="29"/>
      <c r="CA629" s="29"/>
      <c r="CB629" s="29"/>
      <c r="CC629" s="29"/>
      <c r="CD629" s="29"/>
      <c r="CE629" s="29"/>
      <c r="CF629" s="29"/>
      <c r="CG629" s="29"/>
      <c r="CH629" s="29"/>
      <c r="CI629" s="29"/>
      <c r="CJ629" s="29"/>
      <c r="CK629" s="29"/>
      <c r="CL629" s="29"/>
      <c r="CM629" s="29"/>
      <c r="CN629" s="29"/>
      <c r="CO629" s="29"/>
      <c r="CP629" s="29"/>
      <c r="CQ629" s="29"/>
      <c r="CR629" s="29"/>
      <c r="CS629" s="29"/>
      <c r="CT629" s="29"/>
      <c r="CU629" s="29"/>
      <c r="CV629" s="29"/>
      <c r="CW629" s="29"/>
      <c r="CX629" s="29"/>
      <c r="CY629" s="29"/>
      <c r="CZ629" s="29"/>
      <c r="DA629" s="29"/>
      <c r="DB629" s="29"/>
      <c r="DC629" s="29"/>
      <c r="DD629" s="29"/>
      <c r="DE629" s="29"/>
      <c r="DF629" s="29"/>
      <c r="DG629" s="29"/>
      <c r="DH629" s="29"/>
      <c r="DI629" s="29"/>
      <c r="DJ629" s="29"/>
      <c r="DK629" s="29"/>
      <c r="DL629" s="29"/>
      <c r="DM629" s="29"/>
      <c r="DN629" s="29"/>
      <c r="DO629" s="29"/>
      <c r="DP629" s="29"/>
      <c r="DQ629" s="29"/>
      <c r="DR629" s="29"/>
      <c r="DS629" s="29"/>
      <c r="DT629" s="29"/>
      <c r="DU629" s="29"/>
      <c r="DV629" s="29"/>
      <c r="DW629" s="29"/>
      <c r="DX629" s="29"/>
      <c r="DY629" s="29"/>
      <c r="DZ629" s="29"/>
      <c r="EA629" s="29"/>
      <c r="EB629" s="29"/>
      <c r="EC629" s="29"/>
      <c r="ED629" s="29"/>
      <c r="EE629" s="29"/>
      <c r="EF629" s="29"/>
      <c r="EG629" s="29"/>
      <c r="EH629" s="29"/>
      <c r="EI629" s="29"/>
      <c r="EJ629" s="29"/>
      <c r="EK629" s="29"/>
      <c r="EL629" s="29"/>
      <c r="EM629" s="29"/>
      <c r="EN629" s="29"/>
      <c r="EO629" s="29"/>
      <c r="EP629" s="29"/>
      <c r="EQ629" s="29"/>
      <c r="ER629" s="29"/>
      <c r="ES629" s="29"/>
      <c r="ET629" s="29"/>
      <c r="EU629" s="29"/>
      <c r="EV629" s="29"/>
      <c r="EW629" s="29"/>
      <c r="EX629" s="29"/>
      <c r="EY629" s="29"/>
      <c r="EZ629" s="29"/>
      <c r="FA629" s="29"/>
      <c r="FB629" s="29"/>
      <c r="FC629" s="29"/>
      <c r="FD629" s="29"/>
      <c r="FE629" s="29"/>
      <c r="FF629" s="29"/>
      <c r="FG629" s="29"/>
      <c r="FH629" s="29"/>
      <c r="FI629" s="29"/>
      <c r="FJ629" s="29"/>
      <c r="FK629" s="29"/>
      <c r="FL629" s="29"/>
    </row>
    <row r="630" spans="1:168" s="28" customFormat="1" ht="12.75" customHeight="1" x14ac:dyDescent="0.15">
      <c r="A630" s="75"/>
      <c r="B630" s="29"/>
      <c r="C630" s="29"/>
      <c r="D630" s="53"/>
      <c r="E630" s="63"/>
      <c r="F630" s="63"/>
      <c r="G630" s="27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  <c r="AF630" s="29"/>
      <c r="AG630" s="29"/>
      <c r="AH630" s="29"/>
      <c r="AI630" s="29"/>
      <c r="AJ630" s="29"/>
      <c r="AK630" s="29"/>
      <c r="AL630" s="29"/>
      <c r="AM630" s="29"/>
      <c r="AN630" s="29"/>
      <c r="AO630" s="29"/>
      <c r="AP630" s="29"/>
      <c r="AQ630" s="29"/>
      <c r="AR630" s="29"/>
      <c r="AS630" s="29"/>
      <c r="AT630" s="29"/>
      <c r="AU630" s="29"/>
      <c r="AV630" s="29"/>
      <c r="AW630" s="29"/>
      <c r="AX630" s="29"/>
      <c r="AY630" s="29"/>
      <c r="AZ630" s="29"/>
      <c r="BA630" s="29"/>
      <c r="BB630" s="29"/>
      <c r="BC630" s="29"/>
      <c r="BD630" s="29"/>
      <c r="BE630" s="29"/>
      <c r="BF630" s="29"/>
      <c r="BG630" s="29"/>
      <c r="BH630" s="29"/>
      <c r="BI630" s="29"/>
      <c r="BJ630" s="29"/>
      <c r="BK630" s="29"/>
      <c r="BL630" s="29"/>
      <c r="BM630" s="29"/>
      <c r="BN630" s="29"/>
      <c r="BO630" s="29"/>
      <c r="BP630" s="29"/>
      <c r="BQ630" s="29"/>
      <c r="BR630" s="29"/>
      <c r="BS630" s="29"/>
      <c r="BT630" s="29"/>
      <c r="BU630" s="29"/>
      <c r="BV630" s="29"/>
      <c r="BW630" s="29"/>
      <c r="BX630" s="29"/>
      <c r="BY630" s="29"/>
      <c r="BZ630" s="29"/>
      <c r="CA630" s="29"/>
      <c r="CB630" s="29"/>
      <c r="CC630" s="29"/>
      <c r="CD630" s="29"/>
      <c r="CE630" s="29"/>
      <c r="CF630" s="29"/>
      <c r="CG630" s="29"/>
      <c r="CH630" s="29"/>
      <c r="CI630" s="29"/>
      <c r="CJ630" s="29"/>
      <c r="CK630" s="29"/>
      <c r="CL630" s="29"/>
      <c r="CM630" s="29"/>
      <c r="CN630" s="29"/>
      <c r="CO630" s="29"/>
      <c r="CP630" s="29"/>
      <c r="CQ630" s="29"/>
      <c r="CR630" s="29"/>
      <c r="CS630" s="29"/>
      <c r="CT630" s="29"/>
      <c r="CU630" s="29"/>
      <c r="CV630" s="29"/>
      <c r="CW630" s="29"/>
      <c r="CX630" s="29"/>
      <c r="CY630" s="29"/>
      <c r="CZ630" s="29"/>
      <c r="DA630" s="29"/>
      <c r="DB630" s="29"/>
      <c r="DC630" s="29"/>
      <c r="DD630" s="29"/>
      <c r="DE630" s="29"/>
      <c r="DF630" s="29"/>
      <c r="DG630" s="29"/>
      <c r="DH630" s="29"/>
      <c r="DI630" s="29"/>
      <c r="DJ630" s="29"/>
      <c r="DK630" s="29"/>
      <c r="DL630" s="29"/>
      <c r="DM630" s="29"/>
      <c r="DN630" s="29"/>
      <c r="DO630" s="29"/>
      <c r="DP630" s="29"/>
      <c r="DQ630" s="29"/>
      <c r="DR630" s="29"/>
      <c r="DS630" s="29"/>
      <c r="DT630" s="29"/>
      <c r="DU630" s="29"/>
      <c r="DV630" s="29"/>
      <c r="DW630" s="29"/>
      <c r="DX630" s="29"/>
      <c r="DY630" s="29"/>
      <c r="DZ630" s="29"/>
      <c r="EA630" s="29"/>
      <c r="EB630" s="29"/>
      <c r="EC630" s="29"/>
      <c r="ED630" s="29"/>
      <c r="EE630" s="29"/>
      <c r="EF630" s="29"/>
      <c r="EG630" s="29"/>
      <c r="EH630" s="29"/>
      <c r="EI630" s="29"/>
      <c r="EJ630" s="29"/>
      <c r="EK630" s="29"/>
      <c r="EL630" s="29"/>
      <c r="EM630" s="29"/>
      <c r="EN630" s="29"/>
      <c r="EO630" s="29"/>
      <c r="EP630" s="29"/>
      <c r="EQ630" s="29"/>
      <c r="ER630" s="29"/>
      <c r="ES630" s="29"/>
      <c r="ET630" s="29"/>
      <c r="EU630" s="29"/>
      <c r="EV630" s="29"/>
      <c r="EW630" s="29"/>
      <c r="EX630" s="29"/>
      <c r="EY630" s="29"/>
      <c r="EZ630" s="29"/>
      <c r="FA630" s="29"/>
      <c r="FB630" s="29"/>
      <c r="FC630" s="29"/>
      <c r="FD630" s="29"/>
      <c r="FE630" s="29"/>
      <c r="FF630" s="29"/>
      <c r="FG630" s="29"/>
      <c r="FH630" s="29"/>
      <c r="FI630" s="29"/>
      <c r="FJ630" s="29"/>
      <c r="FK630" s="29"/>
      <c r="FL630" s="29"/>
    </row>
    <row r="631" spans="1:168" s="28" customFormat="1" ht="12.75" customHeight="1" x14ac:dyDescent="0.15">
      <c r="A631" s="75"/>
      <c r="B631" s="29"/>
      <c r="C631" s="29"/>
      <c r="D631" s="53"/>
      <c r="E631" s="63"/>
      <c r="F631" s="63"/>
      <c r="G631" s="27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  <c r="AF631" s="29"/>
      <c r="AG631" s="29"/>
      <c r="AH631" s="29"/>
      <c r="AI631" s="29"/>
      <c r="AJ631" s="29"/>
      <c r="AK631" s="29"/>
      <c r="AL631" s="29"/>
      <c r="AM631" s="29"/>
      <c r="AN631" s="29"/>
      <c r="AO631" s="29"/>
      <c r="AP631" s="29"/>
      <c r="AQ631" s="29"/>
      <c r="AR631" s="29"/>
      <c r="AS631" s="29"/>
      <c r="AT631" s="29"/>
      <c r="AU631" s="29"/>
      <c r="AV631" s="29"/>
      <c r="AW631" s="29"/>
      <c r="AX631" s="29"/>
      <c r="AY631" s="29"/>
      <c r="AZ631" s="29"/>
      <c r="BA631" s="29"/>
      <c r="BB631" s="29"/>
      <c r="BC631" s="29"/>
      <c r="BD631" s="29"/>
      <c r="BE631" s="29"/>
      <c r="BF631" s="29"/>
      <c r="BG631" s="29"/>
      <c r="BH631" s="29"/>
      <c r="BI631" s="29"/>
      <c r="BJ631" s="29"/>
      <c r="BK631" s="29"/>
      <c r="BL631" s="29"/>
      <c r="BM631" s="29"/>
      <c r="BN631" s="29"/>
      <c r="BO631" s="29"/>
      <c r="BP631" s="29"/>
      <c r="BQ631" s="29"/>
      <c r="BR631" s="29"/>
      <c r="BS631" s="29"/>
      <c r="BT631" s="29"/>
      <c r="BU631" s="29"/>
      <c r="BV631" s="29"/>
      <c r="BW631" s="29"/>
      <c r="BX631" s="29"/>
      <c r="BY631" s="29"/>
      <c r="BZ631" s="29"/>
      <c r="CA631" s="29"/>
      <c r="CB631" s="29"/>
      <c r="CC631" s="29"/>
      <c r="CD631" s="29"/>
      <c r="CE631" s="29"/>
      <c r="CF631" s="29"/>
      <c r="CG631" s="29"/>
      <c r="CH631" s="29"/>
      <c r="CI631" s="29"/>
      <c r="CJ631" s="29"/>
      <c r="CK631" s="29"/>
      <c r="CL631" s="29"/>
      <c r="CM631" s="29"/>
      <c r="CN631" s="29"/>
      <c r="CO631" s="29"/>
      <c r="CP631" s="29"/>
      <c r="CQ631" s="29"/>
      <c r="CR631" s="29"/>
      <c r="CS631" s="29"/>
      <c r="CT631" s="29"/>
      <c r="CU631" s="29"/>
      <c r="CV631" s="29"/>
      <c r="CW631" s="29"/>
      <c r="CX631" s="29"/>
      <c r="CY631" s="29"/>
      <c r="CZ631" s="29"/>
      <c r="DA631" s="29"/>
      <c r="DB631" s="29"/>
      <c r="DC631" s="29"/>
      <c r="DD631" s="29"/>
      <c r="DE631" s="29"/>
      <c r="DF631" s="29"/>
      <c r="DG631" s="29"/>
      <c r="DH631" s="29"/>
      <c r="DI631" s="29"/>
      <c r="DJ631" s="29"/>
      <c r="DK631" s="29"/>
      <c r="DL631" s="29"/>
      <c r="DM631" s="29"/>
      <c r="DN631" s="29"/>
      <c r="DO631" s="29"/>
      <c r="DP631" s="29"/>
      <c r="DQ631" s="29"/>
      <c r="DR631" s="29"/>
      <c r="DS631" s="29"/>
      <c r="DT631" s="29"/>
      <c r="DU631" s="29"/>
      <c r="DV631" s="29"/>
      <c r="DW631" s="29"/>
      <c r="DX631" s="29"/>
      <c r="DY631" s="29"/>
      <c r="DZ631" s="29"/>
      <c r="EA631" s="29"/>
      <c r="EB631" s="29"/>
      <c r="EC631" s="29"/>
      <c r="ED631" s="29"/>
      <c r="EE631" s="29"/>
      <c r="EF631" s="29"/>
      <c r="EG631" s="29"/>
      <c r="EH631" s="29"/>
      <c r="EI631" s="29"/>
      <c r="EJ631" s="29"/>
      <c r="EK631" s="29"/>
      <c r="EL631" s="29"/>
      <c r="EM631" s="29"/>
      <c r="EN631" s="29"/>
      <c r="EO631" s="29"/>
      <c r="EP631" s="29"/>
      <c r="EQ631" s="29"/>
      <c r="ER631" s="29"/>
      <c r="ES631" s="29"/>
      <c r="ET631" s="29"/>
      <c r="EU631" s="29"/>
      <c r="EV631" s="29"/>
      <c r="EW631" s="29"/>
      <c r="EX631" s="29"/>
      <c r="EY631" s="29"/>
      <c r="EZ631" s="29"/>
      <c r="FA631" s="29"/>
      <c r="FB631" s="29"/>
      <c r="FC631" s="29"/>
      <c r="FD631" s="29"/>
      <c r="FE631" s="29"/>
      <c r="FF631" s="29"/>
      <c r="FG631" s="29"/>
      <c r="FH631" s="29"/>
      <c r="FI631" s="29"/>
      <c r="FJ631" s="29"/>
      <c r="FK631" s="29"/>
      <c r="FL631" s="29"/>
    </row>
    <row r="632" spans="1:168" s="28" customFormat="1" ht="12.75" customHeight="1" x14ac:dyDescent="0.15">
      <c r="A632" s="75"/>
      <c r="B632" s="29"/>
      <c r="C632" s="29"/>
      <c r="D632" s="53"/>
      <c r="E632" s="63"/>
      <c r="F632" s="63"/>
      <c r="G632" s="27"/>
    </row>
    <row r="633" spans="1:168" s="28" customFormat="1" ht="12.75" customHeight="1" x14ac:dyDescent="0.15">
      <c r="A633" s="75"/>
      <c r="B633" s="29"/>
      <c r="C633" s="29"/>
      <c r="D633" s="53"/>
      <c r="E633" s="63"/>
      <c r="F633" s="63"/>
      <c r="G633" s="27"/>
    </row>
    <row r="634" spans="1:168" s="28" customFormat="1" ht="12.75" customHeight="1" x14ac:dyDescent="0.15">
      <c r="A634" s="75"/>
      <c r="B634" s="29"/>
      <c r="C634" s="29"/>
      <c r="D634" s="53"/>
      <c r="E634" s="63"/>
      <c r="F634" s="63"/>
      <c r="G634" s="27"/>
    </row>
    <row r="635" spans="1:168" s="28" customFormat="1" ht="12.75" customHeight="1" x14ac:dyDescent="0.15">
      <c r="A635" s="75"/>
      <c r="B635" s="29"/>
      <c r="C635" s="29"/>
      <c r="D635" s="49"/>
      <c r="E635" s="61"/>
      <c r="F635" s="61"/>
      <c r="G635" s="27"/>
    </row>
    <row r="636" spans="1:168" s="28" customFormat="1" ht="12.75" customHeight="1" x14ac:dyDescent="0.15">
      <c r="A636" s="75"/>
      <c r="B636" s="29"/>
      <c r="C636" s="29"/>
      <c r="D636" s="49"/>
      <c r="E636" s="67"/>
      <c r="F636" s="61"/>
      <c r="G636" s="27"/>
    </row>
    <row r="637" spans="1:168" s="28" customFormat="1" ht="12.75" customHeight="1" x14ac:dyDescent="0.15">
      <c r="A637" s="75"/>
      <c r="B637" s="29"/>
      <c r="C637" s="29"/>
      <c r="D637" s="49"/>
      <c r="E637" s="67"/>
      <c r="F637" s="61"/>
      <c r="G637" s="27"/>
    </row>
    <row r="638" spans="1:168" s="28" customFormat="1" ht="12.75" customHeight="1" x14ac:dyDescent="0.15">
      <c r="A638" s="73"/>
      <c r="B638" s="76"/>
      <c r="C638" s="80"/>
      <c r="D638" s="49"/>
      <c r="E638" s="61"/>
      <c r="F638" s="61"/>
      <c r="G638" s="27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  <c r="AF638" s="29"/>
      <c r="AG638" s="29"/>
      <c r="AH638" s="29"/>
      <c r="AI638" s="29"/>
      <c r="AJ638" s="29"/>
      <c r="AK638" s="29"/>
      <c r="AL638" s="29"/>
      <c r="AM638" s="29"/>
      <c r="AN638" s="29"/>
      <c r="AO638" s="29"/>
      <c r="AP638" s="29"/>
      <c r="AQ638" s="29"/>
      <c r="AR638" s="29"/>
      <c r="AS638" s="29"/>
      <c r="AT638" s="29"/>
      <c r="AU638" s="29"/>
      <c r="AV638" s="29"/>
      <c r="AW638" s="29"/>
      <c r="AX638" s="29"/>
      <c r="AY638" s="29"/>
      <c r="AZ638" s="29"/>
      <c r="BA638" s="29"/>
      <c r="BB638" s="29"/>
      <c r="BC638" s="29"/>
      <c r="BD638" s="29"/>
      <c r="BE638" s="29"/>
      <c r="BF638" s="29"/>
      <c r="BG638" s="29"/>
      <c r="BH638" s="29"/>
      <c r="BI638" s="29"/>
      <c r="BJ638" s="29"/>
      <c r="BK638" s="29"/>
      <c r="BL638" s="29"/>
      <c r="BM638" s="29"/>
      <c r="BN638" s="29"/>
      <c r="BO638" s="29"/>
      <c r="BP638" s="29"/>
      <c r="BQ638" s="29"/>
      <c r="BR638" s="29"/>
      <c r="BS638" s="29"/>
      <c r="BT638" s="29"/>
      <c r="BU638" s="29"/>
      <c r="BV638" s="29"/>
      <c r="BW638" s="29"/>
      <c r="BX638" s="29"/>
      <c r="BY638" s="29"/>
      <c r="BZ638" s="29"/>
      <c r="CA638" s="29"/>
      <c r="CB638" s="29"/>
      <c r="CC638" s="29"/>
      <c r="CD638" s="29"/>
      <c r="CE638" s="29"/>
      <c r="CF638" s="29"/>
      <c r="CG638" s="29"/>
      <c r="CH638" s="29"/>
      <c r="CI638" s="29"/>
      <c r="CJ638" s="29"/>
      <c r="CK638" s="29"/>
      <c r="CL638" s="29"/>
      <c r="CM638" s="29"/>
      <c r="CN638" s="29"/>
      <c r="CO638" s="29"/>
      <c r="CP638" s="29"/>
      <c r="CQ638" s="29"/>
      <c r="CR638" s="29"/>
      <c r="CS638" s="29"/>
      <c r="CT638" s="29"/>
      <c r="CU638" s="29"/>
      <c r="CV638" s="29"/>
      <c r="CW638" s="29"/>
      <c r="CX638" s="29"/>
      <c r="CY638" s="29"/>
      <c r="CZ638" s="29"/>
      <c r="DA638" s="29"/>
      <c r="DB638" s="29"/>
      <c r="DC638" s="29"/>
      <c r="DD638" s="29"/>
      <c r="DE638" s="29"/>
      <c r="DF638" s="29"/>
      <c r="DG638" s="29"/>
      <c r="DH638" s="29"/>
      <c r="DI638" s="29"/>
      <c r="DJ638" s="29"/>
      <c r="DK638" s="29"/>
      <c r="DL638" s="29"/>
      <c r="DM638" s="29"/>
      <c r="DN638" s="29"/>
      <c r="DO638" s="29"/>
      <c r="DP638" s="29"/>
      <c r="DQ638" s="29"/>
      <c r="DR638" s="29"/>
      <c r="DS638" s="29"/>
      <c r="DT638" s="29"/>
      <c r="DU638" s="29"/>
      <c r="DV638" s="29"/>
      <c r="DW638" s="29"/>
      <c r="DX638" s="29"/>
      <c r="DY638" s="29"/>
      <c r="DZ638" s="29"/>
      <c r="EA638" s="29"/>
      <c r="EB638" s="29"/>
      <c r="EC638" s="29"/>
      <c r="ED638" s="29"/>
      <c r="EE638" s="29"/>
      <c r="EF638" s="29"/>
      <c r="EG638" s="29"/>
      <c r="EH638" s="29"/>
      <c r="EI638" s="29"/>
      <c r="EJ638" s="29"/>
      <c r="EK638" s="29"/>
      <c r="EL638" s="29"/>
      <c r="EM638" s="29"/>
      <c r="EN638" s="29"/>
      <c r="EO638" s="29"/>
      <c r="EP638" s="29"/>
      <c r="EQ638" s="29"/>
      <c r="ER638" s="29"/>
      <c r="ES638" s="29"/>
      <c r="ET638" s="29"/>
      <c r="EU638" s="29"/>
      <c r="EV638" s="29"/>
      <c r="EW638" s="29"/>
      <c r="EX638" s="29"/>
      <c r="EY638" s="29"/>
      <c r="EZ638" s="29"/>
      <c r="FA638" s="29"/>
      <c r="FB638" s="29"/>
      <c r="FC638" s="29"/>
      <c r="FD638" s="29"/>
      <c r="FE638" s="29"/>
      <c r="FF638" s="29"/>
      <c r="FG638" s="29"/>
      <c r="FH638" s="29"/>
      <c r="FI638" s="29"/>
      <c r="FJ638" s="29"/>
      <c r="FK638" s="29"/>
      <c r="FL638" s="29"/>
    </row>
    <row r="639" spans="1:168" s="28" customFormat="1" ht="12.75" customHeight="1" x14ac:dyDescent="0.15">
      <c r="A639" s="73"/>
      <c r="B639" s="76"/>
      <c r="C639" s="80"/>
      <c r="D639" s="49"/>
      <c r="E639" s="61"/>
      <c r="F639" s="61"/>
      <c r="G639" s="27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  <c r="AF639" s="29"/>
      <c r="AG639" s="29"/>
      <c r="AH639" s="29"/>
      <c r="AI639" s="29"/>
      <c r="AJ639" s="29"/>
      <c r="AK639" s="29"/>
      <c r="AL639" s="29"/>
      <c r="AM639" s="29"/>
      <c r="AN639" s="29"/>
      <c r="AO639" s="29"/>
      <c r="AP639" s="29"/>
      <c r="AQ639" s="29"/>
      <c r="AR639" s="29"/>
      <c r="AS639" s="29"/>
      <c r="AT639" s="29"/>
      <c r="AU639" s="29"/>
      <c r="AV639" s="29"/>
      <c r="AW639" s="29"/>
      <c r="AX639" s="29"/>
      <c r="AY639" s="29"/>
      <c r="AZ639" s="29"/>
      <c r="BA639" s="29"/>
      <c r="BB639" s="29"/>
      <c r="BC639" s="29"/>
      <c r="BD639" s="29"/>
      <c r="BE639" s="29"/>
      <c r="BF639" s="29"/>
      <c r="BG639" s="29"/>
      <c r="BH639" s="29"/>
      <c r="BI639" s="29"/>
      <c r="BJ639" s="29"/>
      <c r="BK639" s="29"/>
      <c r="BL639" s="29"/>
      <c r="BM639" s="29"/>
      <c r="BN639" s="29"/>
      <c r="BO639" s="29"/>
      <c r="BP639" s="29"/>
      <c r="BQ639" s="29"/>
      <c r="BR639" s="29"/>
      <c r="BS639" s="29"/>
      <c r="BT639" s="29"/>
      <c r="BU639" s="29"/>
      <c r="BV639" s="29"/>
      <c r="BW639" s="29"/>
      <c r="BX639" s="29"/>
      <c r="BY639" s="29"/>
      <c r="BZ639" s="29"/>
      <c r="CA639" s="29"/>
      <c r="CB639" s="29"/>
      <c r="CC639" s="29"/>
      <c r="CD639" s="29"/>
      <c r="CE639" s="29"/>
      <c r="CF639" s="29"/>
      <c r="CG639" s="29"/>
      <c r="CH639" s="29"/>
      <c r="CI639" s="29"/>
      <c r="CJ639" s="29"/>
      <c r="CK639" s="29"/>
      <c r="CL639" s="29"/>
      <c r="CM639" s="29"/>
      <c r="CN639" s="29"/>
      <c r="CO639" s="29"/>
      <c r="CP639" s="29"/>
      <c r="CQ639" s="29"/>
      <c r="CR639" s="29"/>
      <c r="CS639" s="29"/>
      <c r="CT639" s="29"/>
      <c r="CU639" s="29"/>
      <c r="CV639" s="29"/>
      <c r="CW639" s="29"/>
      <c r="CX639" s="29"/>
      <c r="CY639" s="29"/>
      <c r="CZ639" s="29"/>
      <c r="DA639" s="29"/>
      <c r="DB639" s="29"/>
      <c r="DC639" s="29"/>
      <c r="DD639" s="29"/>
      <c r="DE639" s="29"/>
      <c r="DF639" s="29"/>
      <c r="DG639" s="29"/>
      <c r="DH639" s="29"/>
      <c r="DI639" s="29"/>
      <c r="DJ639" s="29"/>
      <c r="DK639" s="29"/>
      <c r="DL639" s="29"/>
      <c r="DM639" s="29"/>
      <c r="DN639" s="29"/>
      <c r="DO639" s="29"/>
      <c r="DP639" s="29"/>
      <c r="DQ639" s="29"/>
      <c r="DR639" s="29"/>
      <c r="DS639" s="29"/>
      <c r="DT639" s="29"/>
      <c r="DU639" s="29"/>
      <c r="DV639" s="29"/>
      <c r="DW639" s="29"/>
      <c r="DX639" s="29"/>
      <c r="DY639" s="29"/>
      <c r="DZ639" s="29"/>
      <c r="EA639" s="29"/>
      <c r="EB639" s="29"/>
      <c r="EC639" s="29"/>
      <c r="ED639" s="29"/>
      <c r="EE639" s="29"/>
      <c r="EF639" s="29"/>
      <c r="EG639" s="29"/>
      <c r="EH639" s="29"/>
      <c r="EI639" s="29"/>
      <c r="EJ639" s="29"/>
      <c r="EK639" s="29"/>
      <c r="EL639" s="29"/>
      <c r="EM639" s="29"/>
      <c r="EN639" s="29"/>
      <c r="EO639" s="29"/>
      <c r="EP639" s="29"/>
      <c r="EQ639" s="29"/>
      <c r="ER639" s="29"/>
      <c r="ES639" s="29"/>
      <c r="ET639" s="29"/>
      <c r="EU639" s="29"/>
      <c r="EV639" s="29"/>
      <c r="EW639" s="29"/>
      <c r="EX639" s="29"/>
      <c r="EY639" s="29"/>
      <c r="EZ639" s="29"/>
      <c r="FA639" s="29"/>
      <c r="FB639" s="29"/>
      <c r="FC639" s="29"/>
      <c r="FD639" s="29"/>
      <c r="FE639" s="29"/>
      <c r="FF639" s="29"/>
      <c r="FG639" s="29"/>
      <c r="FH639" s="29"/>
      <c r="FI639" s="29"/>
      <c r="FJ639" s="29"/>
      <c r="FK639" s="29"/>
      <c r="FL639" s="29"/>
    </row>
    <row r="640" spans="1:168" s="28" customFormat="1" ht="12.75" customHeight="1" x14ac:dyDescent="0.15">
      <c r="A640" s="73"/>
      <c r="B640" s="76"/>
      <c r="C640" s="80"/>
      <c r="D640" s="49"/>
      <c r="E640" s="61"/>
      <c r="F640" s="61"/>
      <c r="G640" s="27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  <c r="AF640" s="29"/>
      <c r="AG640" s="29"/>
      <c r="AH640" s="29"/>
      <c r="AI640" s="29"/>
      <c r="AJ640" s="29"/>
      <c r="AK640" s="29"/>
      <c r="AL640" s="29"/>
      <c r="AM640" s="29"/>
      <c r="AN640" s="29"/>
      <c r="AO640" s="29"/>
      <c r="AP640" s="29"/>
      <c r="AQ640" s="29"/>
      <c r="AR640" s="29"/>
      <c r="AS640" s="29"/>
      <c r="AT640" s="29"/>
      <c r="AU640" s="29"/>
      <c r="AV640" s="29"/>
      <c r="AW640" s="29"/>
      <c r="AX640" s="29"/>
      <c r="AY640" s="29"/>
      <c r="AZ640" s="29"/>
      <c r="BA640" s="29"/>
      <c r="BB640" s="29"/>
      <c r="BC640" s="29"/>
      <c r="BD640" s="29"/>
      <c r="BE640" s="29"/>
      <c r="BF640" s="29"/>
      <c r="BG640" s="29"/>
      <c r="BH640" s="29"/>
      <c r="BI640" s="29"/>
      <c r="BJ640" s="29"/>
      <c r="BK640" s="29"/>
      <c r="BL640" s="29"/>
      <c r="BM640" s="29"/>
      <c r="BN640" s="29"/>
      <c r="BO640" s="29"/>
      <c r="BP640" s="29"/>
      <c r="BQ640" s="29"/>
      <c r="BR640" s="29"/>
      <c r="BS640" s="29"/>
      <c r="BT640" s="29"/>
      <c r="BU640" s="29"/>
      <c r="BV640" s="29"/>
      <c r="BW640" s="29"/>
      <c r="BX640" s="29"/>
      <c r="BY640" s="29"/>
      <c r="BZ640" s="29"/>
      <c r="CA640" s="29"/>
      <c r="CB640" s="29"/>
      <c r="CC640" s="29"/>
      <c r="CD640" s="29"/>
      <c r="CE640" s="29"/>
      <c r="CF640" s="29"/>
      <c r="CG640" s="29"/>
      <c r="CH640" s="29"/>
      <c r="CI640" s="29"/>
      <c r="CJ640" s="29"/>
      <c r="CK640" s="29"/>
      <c r="CL640" s="29"/>
      <c r="CM640" s="29"/>
      <c r="CN640" s="29"/>
      <c r="CO640" s="29"/>
      <c r="CP640" s="29"/>
      <c r="CQ640" s="29"/>
      <c r="CR640" s="29"/>
      <c r="CS640" s="29"/>
      <c r="CT640" s="29"/>
      <c r="CU640" s="29"/>
      <c r="CV640" s="29"/>
      <c r="CW640" s="29"/>
      <c r="CX640" s="29"/>
      <c r="CY640" s="29"/>
      <c r="CZ640" s="29"/>
      <c r="DA640" s="29"/>
      <c r="DB640" s="29"/>
      <c r="DC640" s="29"/>
      <c r="DD640" s="29"/>
      <c r="DE640" s="29"/>
      <c r="DF640" s="29"/>
      <c r="DG640" s="29"/>
      <c r="DH640" s="29"/>
      <c r="DI640" s="29"/>
      <c r="DJ640" s="29"/>
      <c r="DK640" s="29"/>
      <c r="DL640" s="29"/>
      <c r="DM640" s="29"/>
      <c r="DN640" s="29"/>
      <c r="DO640" s="29"/>
      <c r="DP640" s="29"/>
      <c r="DQ640" s="29"/>
      <c r="DR640" s="29"/>
      <c r="DS640" s="29"/>
      <c r="DT640" s="29"/>
      <c r="DU640" s="29"/>
      <c r="DV640" s="29"/>
      <c r="DW640" s="29"/>
      <c r="DX640" s="29"/>
      <c r="DY640" s="29"/>
      <c r="DZ640" s="29"/>
      <c r="EA640" s="29"/>
      <c r="EB640" s="29"/>
      <c r="EC640" s="29"/>
      <c r="ED640" s="29"/>
      <c r="EE640" s="29"/>
      <c r="EF640" s="29"/>
      <c r="EG640" s="29"/>
      <c r="EH640" s="29"/>
      <c r="EI640" s="29"/>
      <c r="EJ640" s="29"/>
      <c r="EK640" s="29"/>
      <c r="EL640" s="29"/>
      <c r="EM640" s="29"/>
      <c r="EN640" s="29"/>
      <c r="EO640" s="29"/>
      <c r="EP640" s="29"/>
      <c r="EQ640" s="29"/>
      <c r="ER640" s="29"/>
      <c r="ES640" s="29"/>
      <c r="ET640" s="29"/>
      <c r="EU640" s="29"/>
      <c r="EV640" s="29"/>
      <c r="EW640" s="29"/>
      <c r="EX640" s="29"/>
      <c r="EY640" s="29"/>
      <c r="EZ640" s="29"/>
      <c r="FA640" s="29"/>
      <c r="FB640" s="29"/>
      <c r="FC640" s="29"/>
      <c r="FD640" s="29"/>
      <c r="FE640" s="29"/>
      <c r="FF640" s="29"/>
      <c r="FG640" s="29"/>
      <c r="FH640" s="29"/>
      <c r="FI640" s="29"/>
      <c r="FJ640" s="29"/>
      <c r="FK640" s="29"/>
      <c r="FL640" s="29"/>
    </row>
    <row r="641" spans="1:168" s="28" customFormat="1" ht="12.75" customHeight="1" x14ac:dyDescent="0.15">
      <c r="A641" s="73"/>
      <c r="B641" s="76"/>
      <c r="C641" s="80"/>
      <c r="D641" s="49"/>
      <c r="E641" s="61"/>
      <c r="F641" s="61"/>
      <c r="G641" s="27"/>
    </row>
    <row r="642" spans="1:168" s="28" customFormat="1" ht="12.75" customHeight="1" x14ac:dyDescent="0.15">
      <c r="A642" s="73"/>
      <c r="B642" s="76"/>
      <c r="C642" s="80"/>
      <c r="D642" s="49"/>
      <c r="E642" s="61"/>
      <c r="F642" s="61"/>
      <c r="G642" s="27"/>
    </row>
    <row r="643" spans="1:168" s="28" customFormat="1" ht="12.75" customHeight="1" x14ac:dyDescent="0.15">
      <c r="A643" s="73"/>
      <c r="B643" s="76"/>
      <c r="C643" s="80"/>
      <c r="D643" s="49"/>
      <c r="E643" s="61"/>
      <c r="F643" s="61"/>
      <c r="G643" s="27"/>
    </row>
    <row r="644" spans="1:168" s="28" customFormat="1" ht="12.75" customHeight="1" x14ac:dyDescent="0.15">
      <c r="A644" s="73"/>
      <c r="B644" s="76"/>
      <c r="C644" s="80"/>
      <c r="D644" s="49"/>
      <c r="E644" s="61"/>
      <c r="F644" s="61"/>
      <c r="G644" s="27"/>
    </row>
    <row r="645" spans="1:168" s="28" customFormat="1" ht="12.75" customHeight="1" x14ac:dyDescent="0.15">
      <c r="A645" s="73"/>
      <c r="B645" s="76"/>
      <c r="C645" s="80"/>
      <c r="D645" s="49"/>
      <c r="E645" s="61"/>
      <c r="F645" s="61"/>
      <c r="G645" s="27"/>
    </row>
    <row r="646" spans="1:168" s="28" customFormat="1" ht="12.75" customHeight="1" x14ac:dyDescent="0.15">
      <c r="A646" s="73"/>
      <c r="B646" s="76"/>
      <c r="C646" s="80"/>
      <c r="D646" s="49"/>
      <c r="E646" s="61"/>
      <c r="F646" s="61"/>
      <c r="G646" s="27"/>
    </row>
    <row r="647" spans="1:168" s="28" customFormat="1" ht="12.75" customHeight="1" x14ac:dyDescent="0.15">
      <c r="A647" s="73"/>
      <c r="B647" s="76"/>
      <c r="C647" s="80"/>
      <c r="D647" s="49"/>
      <c r="E647" s="61"/>
      <c r="F647" s="61"/>
      <c r="G647" s="27"/>
    </row>
    <row r="648" spans="1:168" s="28" customFormat="1" ht="12.75" customHeight="1" x14ac:dyDescent="0.15">
      <c r="A648" s="73"/>
      <c r="B648" s="76"/>
      <c r="C648" s="80"/>
      <c r="D648" s="49"/>
      <c r="E648" s="61"/>
      <c r="F648" s="61"/>
      <c r="G648" s="27"/>
    </row>
    <row r="649" spans="1:168" s="28" customFormat="1" ht="12.75" customHeight="1" x14ac:dyDescent="0.15">
      <c r="A649" s="73"/>
      <c r="B649" s="76"/>
      <c r="C649" s="80"/>
      <c r="D649" s="49"/>
      <c r="E649" s="61"/>
      <c r="F649" s="61"/>
      <c r="G649" s="27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  <c r="AG649" s="29"/>
      <c r="AH649" s="29"/>
      <c r="AI649" s="29"/>
      <c r="AJ649" s="29"/>
      <c r="AK649" s="29"/>
      <c r="AL649" s="29"/>
      <c r="AM649" s="29"/>
      <c r="AN649" s="29"/>
      <c r="AO649" s="29"/>
      <c r="AP649" s="29"/>
      <c r="AQ649" s="29"/>
      <c r="AR649" s="29"/>
      <c r="AS649" s="29"/>
      <c r="AT649" s="29"/>
      <c r="AU649" s="29"/>
      <c r="AV649" s="29"/>
      <c r="AW649" s="29"/>
      <c r="AX649" s="29"/>
      <c r="AY649" s="29"/>
      <c r="AZ649" s="29"/>
      <c r="BA649" s="29"/>
      <c r="BB649" s="29"/>
      <c r="BC649" s="29"/>
      <c r="BD649" s="29"/>
      <c r="BE649" s="29"/>
      <c r="BF649" s="29"/>
      <c r="BG649" s="29"/>
      <c r="BH649" s="29"/>
      <c r="BI649" s="29"/>
      <c r="BJ649" s="29"/>
      <c r="BK649" s="29"/>
      <c r="BL649" s="29"/>
      <c r="BM649" s="29"/>
      <c r="BN649" s="29"/>
      <c r="BO649" s="29"/>
      <c r="BP649" s="29"/>
      <c r="BQ649" s="29"/>
      <c r="BR649" s="29"/>
      <c r="BS649" s="29"/>
      <c r="BT649" s="29"/>
      <c r="BU649" s="29"/>
      <c r="BV649" s="29"/>
      <c r="BW649" s="29"/>
      <c r="BX649" s="29"/>
      <c r="BY649" s="29"/>
      <c r="BZ649" s="29"/>
      <c r="CA649" s="29"/>
      <c r="CB649" s="29"/>
      <c r="CC649" s="29"/>
      <c r="CD649" s="29"/>
      <c r="CE649" s="29"/>
      <c r="CF649" s="29"/>
      <c r="CG649" s="29"/>
      <c r="CH649" s="29"/>
      <c r="CI649" s="29"/>
      <c r="CJ649" s="29"/>
      <c r="CK649" s="29"/>
      <c r="CL649" s="29"/>
      <c r="CM649" s="29"/>
      <c r="CN649" s="29"/>
      <c r="CO649" s="29"/>
      <c r="CP649" s="29"/>
      <c r="CQ649" s="29"/>
      <c r="CR649" s="29"/>
      <c r="CS649" s="29"/>
      <c r="CT649" s="29"/>
      <c r="CU649" s="29"/>
      <c r="CV649" s="29"/>
      <c r="CW649" s="29"/>
      <c r="CX649" s="29"/>
      <c r="CY649" s="29"/>
      <c r="CZ649" s="29"/>
      <c r="DA649" s="29"/>
      <c r="DB649" s="29"/>
      <c r="DC649" s="29"/>
      <c r="DD649" s="29"/>
      <c r="DE649" s="29"/>
      <c r="DF649" s="29"/>
      <c r="DG649" s="29"/>
      <c r="DH649" s="29"/>
      <c r="DI649" s="29"/>
      <c r="DJ649" s="29"/>
      <c r="DK649" s="29"/>
      <c r="DL649" s="29"/>
      <c r="DM649" s="29"/>
      <c r="DN649" s="29"/>
      <c r="DO649" s="29"/>
      <c r="DP649" s="29"/>
      <c r="DQ649" s="29"/>
      <c r="DR649" s="29"/>
      <c r="DS649" s="29"/>
      <c r="DT649" s="29"/>
      <c r="DU649" s="29"/>
      <c r="DV649" s="29"/>
      <c r="DW649" s="29"/>
      <c r="DX649" s="29"/>
      <c r="DY649" s="29"/>
      <c r="DZ649" s="29"/>
      <c r="EA649" s="29"/>
      <c r="EB649" s="29"/>
      <c r="EC649" s="29"/>
      <c r="ED649" s="29"/>
      <c r="EE649" s="29"/>
      <c r="EF649" s="29"/>
      <c r="EG649" s="29"/>
      <c r="EH649" s="29"/>
      <c r="EI649" s="29"/>
      <c r="EJ649" s="29"/>
      <c r="EK649" s="29"/>
      <c r="EL649" s="29"/>
      <c r="EM649" s="29"/>
      <c r="EN649" s="29"/>
      <c r="EO649" s="29"/>
      <c r="EP649" s="29"/>
      <c r="EQ649" s="29"/>
      <c r="ER649" s="29"/>
      <c r="ES649" s="29"/>
      <c r="ET649" s="29"/>
      <c r="EU649" s="29"/>
      <c r="EV649" s="29"/>
      <c r="EW649" s="29"/>
      <c r="EX649" s="29"/>
      <c r="EY649" s="29"/>
      <c r="EZ649" s="29"/>
      <c r="FA649" s="29"/>
      <c r="FB649" s="29"/>
      <c r="FC649" s="29"/>
      <c r="FD649" s="29"/>
      <c r="FE649" s="29"/>
      <c r="FF649" s="29"/>
      <c r="FG649" s="29"/>
      <c r="FH649" s="29"/>
      <c r="FI649" s="29"/>
      <c r="FJ649" s="29"/>
      <c r="FK649" s="29"/>
      <c r="FL649" s="29"/>
    </row>
    <row r="650" spans="1:168" s="28" customFormat="1" ht="12.75" customHeight="1" x14ac:dyDescent="0.15">
      <c r="A650" s="73"/>
      <c r="B650" s="76"/>
      <c r="C650" s="80"/>
      <c r="D650" s="49"/>
      <c r="E650" s="61"/>
      <c r="F650" s="61"/>
      <c r="G650" s="27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  <c r="AF650" s="29"/>
      <c r="AG650" s="29"/>
      <c r="AH650" s="29"/>
      <c r="AI650" s="29"/>
      <c r="AJ650" s="29"/>
      <c r="AK650" s="29"/>
      <c r="AL650" s="29"/>
      <c r="AM650" s="29"/>
      <c r="AN650" s="29"/>
      <c r="AO650" s="29"/>
      <c r="AP650" s="29"/>
      <c r="AQ650" s="29"/>
      <c r="AR650" s="29"/>
      <c r="AS650" s="29"/>
      <c r="AT650" s="29"/>
      <c r="AU650" s="29"/>
      <c r="AV650" s="29"/>
      <c r="AW650" s="29"/>
      <c r="AX650" s="29"/>
      <c r="AY650" s="29"/>
      <c r="AZ650" s="29"/>
      <c r="BA650" s="29"/>
      <c r="BB650" s="29"/>
      <c r="BC650" s="29"/>
      <c r="BD650" s="29"/>
      <c r="BE650" s="29"/>
      <c r="BF650" s="29"/>
      <c r="BG650" s="29"/>
      <c r="BH650" s="29"/>
      <c r="BI650" s="29"/>
      <c r="BJ650" s="29"/>
      <c r="BK650" s="29"/>
      <c r="BL650" s="29"/>
      <c r="BM650" s="29"/>
      <c r="BN650" s="29"/>
      <c r="BO650" s="29"/>
      <c r="BP650" s="29"/>
      <c r="BQ650" s="29"/>
      <c r="BR650" s="29"/>
      <c r="BS650" s="29"/>
      <c r="BT650" s="29"/>
      <c r="BU650" s="29"/>
      <c r="BV650" s="29"/>
      <c r="BW650" s="29"/>
      <c r="BX650" s="29"/>
      <c r="BY650" s="29"/>
      <c r="BZ650" s="29"/>
      <c r="CA650" s="29"/>
      <c r="CB650" s="29"/>
      <c r="CC650" s="29"/>
      <c r="CD650" s="29"/>
      <c r="CE650" s="29"/>
      <c r="CF650" s="29"/>
      <c r="CG650" s="29"/>
      <c r="CH650" s="29"/>
      <c r="CI650" s="29"/>
      <c r="CJ650" s="29"/>
      <c r="CK650" s="29"/>
      <c r="CL650" s="29"/>
      <c r="CM650" s="29"/>
      <c r="CN650" s="29"/>
      <c r="CO650" s="29"/>
      <c r="CP650" s="29"/>
      <c r="CQ650" s="29"/>
      <c r="CR650" s="29"/>
      <c r="CS650" s="29"/>
      <c r="CT650" s="29"/>
      <c r="CU650" s="29"/>
      <c r="CV650" s="29"/>
      <c r="CW650" s="29"/>
      <c r="CX650" s="29"/>
      <c r="CY650" s="29"/>
      <c r="CZ650" s="29"/>
      <c r="DA650" s="29"/>
      <c r="DB650" s="29"/>
      <c r="DC650" s="29"/>
      <c r="DD650" s="29"/>
      <c r="DE650" s="29"/>
      <c r="DF650" s="29"/>
      <c r="DG650" s="29"/>
      <c r="DH650" s="29"/>
      <c r="DI650" s="29"/>
      <c r="DJ650" s="29"/>
      <c r="DK650" s="29"/>
      <c r="DL650" s="29"/>
      <c r="DM650" s="29"/>
      <c r="DN650" s="29"/>
      <c r="DO650" s="29"/>
      <c r="DP650" s="29"/>
      <c r="DQ650" s="29"/>
      <c r="DR650" s="29"/>
      <c r="DS650" s="29"/>
      <c r="DT650" s="29"/>
      <c r="DU650" s="29"/>
      <c r="DV650" s="29"/>
      <c r="DW650" s="29"/>
      <c r="DX650" s="29"/>
      <c r="DY650" s="29"/>
      <c r="DZ650" s="29"/>
      <c r="EA650" s="29"/>
      <c r="EB650" s="29"/>
      <c r="EC650" s="29"/>
      <c r="ED650" s="29"/>
      <c r="EE650" s="29"/>
      <c r="EF650" s="29"/>
      <c r="EG650" s="29"/>
      <c r="EH650" s="29"/>
      <c r="EI650" s="29"/>
      <c r="EJ650" s="29"/>
      <c r="EK650" s="29"/>
      <c r="EL650" s="29"/>
      <c r="EM650" s="29"/>
      <c r="EN650" s="29"/>
      <c r="EO650" s="29"/>
      <c r="EP650" s="29"/>
      <c r="EQ650" s="29"/>
      <c r="ER650" s="29"/>
      <c r="ES650" s="29"/>
      <c r="ET650" s="29"/>
      <c r="EU650" s="29"/>
      <c r="EV650" s="29"/>
      <c r="EW650" s="29"/>
      <c r="EX650" s="29"/>
      <c r="EY650" s="29"/>
      <c r="EZ650" s="29"/>
      <c r="FA650" s="29"/>
      <c r="FB650" s="29"/>
      <c r="FC650" s="29"/>
      <c r="FD650" s="29"/>
      <c r="FE650" s="29"/>
      <c r="FF650" s="29"/>
      <c r="FG650" s="29"/>
      <c r="FH650" s="29"/>
      <c r="FI650" s="29"/>
      <c r="FJ650" s="29"/>
      <c r="FK650" s="29"/>
      <c r="FL650" s="29"/>
    </row>
    <row r="651" spans="1:168" s="29" customFormat="1" ht="12.75" customHeight="1" x14ac:dyDescent="0.15">
      <c r="A651" s="73"/>
      <c r="B651" s="76"/>
      <c r="C651" s="80"/>
      <c r="D651" s="49"/>
      <c r="E651" s="61"/>
      <c r="F651" s="61"/>
      <c r="G651" s="27"/>
    </row>
    <row r="652" spans="1:168" s="29" customFormat="1" ht="12.75" customHeight="1" x14ac:dyDescent="0.15">
      <c r="A652" s="73"/>
      <c r="B652" s="76"/>
      <c r="C652" s="80"/>
      <c r="D652" s="49"/>
      <c r="E652" s="61"/>
      <c r="F652" s="61"/>
      <c r="G652" s="27"/>
    </row>
    <row r="653" spans="1:168" s="29" customFormat="1" ht="12.75" customHeight="1" x14ac:dyDescent="0.15">
      <c r="A653" s="73"/>
      <c r="B653" s="76"/>
      <c r="C653" s="80"/>
      <c r="D653" s="49"/>
      <c r="E653" s="61"/>
      <c r="F653" s="61"/>
      <c r="G653" s="27"/>
    </row>
    <row r="654" spans="1:168" s="29" customFormat="1" ht="12.75" customHeight="1" x14ac:dyDescent="0.15">
      <c r="A654" s="73"/>
      <c r="B654" s="76"/>
      <c r="C654" s="80"/>
      <c r="D654" s="49"/>
      <c r="E654" s="61"/>
      <c r="F654" s="61"/>
      <c r="G654" s="27"/>
    </row>
    <row r="655" spans="1:168" s="29" customFormat="1" ht="12.75" customHeight="1" x14ac:dyDescent="0.15">
      <c r="A655" s="73"/>
      <c r="B655" s="76"/>
      <c r="C655" s="80"/>
      <c r="D655" s="49"/>
      <c r="E655" s="61"/>
      <c r="F655" s="61"/>
      <c r="G655" s="27"/>
    </row>
    <row r="656" spans="1:168" s="29" customFormat="1" ht="12.75" customHeight="1" x14ac:dyDescent="0.15">
      <c r="A656" s="73"/>
      <c r="B656" s="76"/>
      <c r="C656" s="80"/>
      <c r="D656" s="49"/>
      <c r="E656" s="61"/>
      <c r="F656" s="61"/>
      <c r="G656" s="27"/>
    </row>
    <row r="657" spans="1:168" s="29" customFormat="1" ht="12.75" customHeight="1" x14ac:dyDescent="0.15">
      <c r="A657" s="73"/>
      <c r="B657" s="76"/>
      <c r="C657" s="80"/>
      <c r="D657" s="49"/>
      <c r="E657" s="61"/>
      <c r="F657" s="61"/>
      <c r="G657" s="27"/>
    </row>
    <row r="658" spans="1:168" s="29" customFormat="1" ht="12.75" customHeight="1" x14ac:dyDescent="0.15">
      <c r="A658" s="61"/>
      <c r="C658" s="81"/>
      <c r="D658" s="56"/>
      <c r="E658" s="61"/>
      <c r="F658" s="61"/>
      <c r="G658" s="27"/>
    </row>
    <row r="659" spans="1:168" s="29" customFormat="1" ht="12.75" customHeight="1" x14ac:dyDescent="0.15">
      <c r="A659" s="61"/>
      <c r="C659" s="81"/>
      <c r="D659" s="56"/>
      <c r="E659" s="61"/>
      <c r="F659" s="61"/>
      <c r="G659" s="27"/>
    </row>
    <row r="660" spans="1:168" s="29" customFormat="1" ht="12.75" customHeight="1" x14ac:dyDescent="0.15">
      <c r="A660" s="61"/>
      <c r="C660" s="81"/>
      <c r="D660" s="56"/>
      <c r="E660" s="61"/>
      <c r="F660" s="61"/>
      <c r="G660" s="27"/>
    </row>
    <row r="661" spans="1:168" s="29" customFormat="1" ht="12.75" customHeight="1" x14ac:dyDescent="0.15">
      <c r="A661" s="61"/>
      <c r="C661" s="81"/>
      <c r="D661" s="56"/>
      <c r="E661" s="61"/>
      <c r="F661" s="61"/>
      <c r="G661" s="27"/>
    </row>
    <row r="662" spans="1:168" s="29" customFormat="1" ht="12.75" customHeight="1" x14ac:dyDescent="0.15">
      <c r="A662" s="67"/>
      <c r="C662" s="71"/>
      <c r="D662" s="53"/>
      <c r="E662" s="61"/>
      <c r="F662" s="61"/>
      <c r="G662" s="27"/>
    </row>
    <row r="663" spans="1:168" s="29" customFormat="1" ht="12.75" customHeight="1" x14ac:dyDescent="0.15">
      <c r="A663" s="67"/>
      <c r="C663" s="71"/>
      <c r="D663" s="53"/>
      <c r="E663" s="61"/>
      <c r="F663" s="61"/>
      <c r="G663" s="27"/>
    </row>
    <row r="664" spans="1:168" s="29" customFormat="1" ht="12.75" customHeight="1" x14ac:dyDescent="0.15">
      <c r="A664" s="67"/>
      <c r="C664" s="71"/>
      <c r="D664" s="53"/>
      <c r="E664" s="61"/>
      <c r="F664" s="61"/>
      <c r="G664" s="27"/>
    </row>
    <row r="665" spans="1:168" s="29" customFormat="1" ht="12.75" customHeight="1" x14ac:dyDescent="0.15">
      <c r="A665" s="67"/>
      <c r="C665" s="71"/>
      <c r="D665" s="53"/>
      <c r="E665" s="61"/>
      <c r="F665" s="61"/>
      <c r="G665" s="27"/>
    </row>
    <row r="666" spans="1:168" s="29" customFormat="1" ht="12.75" customHeight="1" x14ac:dyDescent="0.15">
      <c r="A666" s="67"/>
      <c r="D666" s="49"/>
      <c r="E666" s="67"/>
      <c r="F666" s="61"/>
      <c r="G666" s="27"/>
    </row>
    <row r="667" spans="1:168" s="29" customFormat="1" ht="12.75" customHeight="1" x14ac:dyDescent="0.15">
      <c r="A667" s="67"/>
      <c r="D667" s="49"/>
      <c r="E667" s="67"/>
      <c r="F667" s="61"/>
      <c r="G667" s="27"/>
    </row>
    <row r="668" spans="1:168" s="29" customFormat="1" ht="12.75" customHeight="1" x14ac:dyDescent="0.15">
      <c r="A668" s="67"/>
      <c r="D668" s="49"/>
      <c r="E668" s="67"/>
      <c r="F668" s="61"/>
      <c r="G668" s="27"/>
    </row>
    <row r="669" spans="1:168" s="29" customFormat="1" ht="12.75" customHeight="1" x14ac:dyDescent="0.15">
      <c r="A669" s="67"/>
      <c r="D669" s="49"/>
      <c r="E669" s="67"/>
      <c r="F669" s="61"/>
      <c r="G669" s="27"/>
    </row>
    <row r="670" spans="1:168" s="29" customFormat="1" ht="12.75" customHeight="1" x14ac:dyDescent="0.15">
      <c r="A670" s="61"/>
      <c r="C670" s="71"/>
      <c r="D670" s="49"/>
      <c r="E670" s="61"/>
      <c r="F670" s="61"/>
      <c r="G670" s="27"/>
    </row>
    <row r="671" spans="1:168" s="29" customFormat="1" ht="12.75" customHeight="1" x14ac:dyDescent="0.15">
      <c r="A671" s="61"/>
      <c r="C671" s="71"/>
      <c r="D671" s="49"/>
      <c r="E671" s="61"/>
      <c r="F671" s="61"/>
      <c r="G671" s="27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  <c r="BL671" s="28"/>
      <c r="BM671" s="28"/>
      <c r="BN671" s="28"/>
      <c r="BO671" s="28"/>
      <c r="BP671" s="28"/>
      <c r="BQ671" s="28"/>
      <c r="BR671" s="28"/>
      <c r="BS671" s="28"/>
      <c r="BT671" s="28"/>
      <c r="BU671" s="28"/>
      <c r="BV671" s="28"/>
      <c r="BW671" s="28"/>
      <c r="BX671" s="28"/>
      <c r="BY671" s="28"/>
      <c r="BZ671" s="28"/>
      <c r="CA671" s="28"/>
      <c r="CB671" s="28"/>
      <c r="CC671" s="28"/>
      <c r="CD671" s="28"/>
      <c r="CE671" s="28"/>
      <c r="CF671" s="28"/>
      <c r="CG671" s="28"/>
      <c r="CH671" s="28"/>
      <c r="CI671" s="28"/>
      <c r="CJ671" s="28"/>
      <c r="CK671" s="28"/>
      <c r="CL671" s="28"/>
      <c r="CM671" s="28"/>
      <c r="CN671" s="28"/>
      <c r="CO671" s="28"/>
      <c r="CP671" s="28"/>
      <c r="CQ671" s="28"/>
      <c r="CR671" s="28"/>
      <c r="CS671" s="28"/>
      <c r="CT671" s="28"/>
      <c r="CU671" s="28"/>
      <c r="CV671" s="28"/>
      <c r="CW671" s="28"/>
      <c r="CX671" s="28"/>
      <c r="CY671" s="28"/>
      <c r="CZ671" s="28"/>
      <c r="DA671" s="28"/>
      <c r="DB671" s="28"/>
      <c r="DC671" s="28"/>
      <c r="DD671" s="28"/>
      <c r="DE671" s="28"/>
      <c r="DF671" s="28"/>
      <c r="DG671" s="28"/>
      <c r="DH671" s="28"/>
      <c r="DI671" s="28"/>
      <c r="DJ671" s="28"/>
      <c r="DK671" s="28"/>
      <c r="DL671" s="28"/>
      <c r="DM671" s="28"/>
      <c r="DN671" s="28"/>
      <c r="DO671" s="28"/>
      <c r="DP671" s="28"/>
      <c r="DQ671" s="28"/>
      <c r="DR671" s="28"/>
      <c r="DS671" s="28"/>
      <c r="DT671" s="28"/>
      <c r="DU671" s="28"/>
      <c r="DV671" s="28"/>
      <c r="DW671" s="28"/>
      <c r="DX671" s="28"/>
      <c r="DY671" s="28"/>
      <c r="DZ671" s="28"/>
      <c r="EA671" s="28"/>
      <c r="EB671" s="28"/>
      <c r="EC671" s="28"/>
      <c r="ED671" s="28"/>
      <c r="EE671" s="28"/>
      <c r="EF671" s="28"/>
      <c r="EG671" s="28"/>
      <c r="EH671" s="28"/>
      <c r="EI671" s="28"/>
      <c r="EJ671" s="28"/>
      <c r="EK671" s="28"/>
      <c r="EL671" s="28"/>
      <c r="EM671" s="28"/>
      <c r="EN671" s="28"/>
      <c r="EO671" s="28"/>
      <c r="EP671" s="28"/>
      <c r="EQ671" s="28"/>
      <c r="ER671" s="28"/>
      <c r="ES671" s="28"/>
      <c r="ET671" s="28"/>
      <c r="EU671" s="28"/>
      <c r="EV671" s="28"/>
      <c r="EW671" s="28"/>
      <c r="EX671" s="28"/>
      <c r="EY671" s="28"/>
      <c r="EZ671" s="28"/>
      <c r="FA671" s="28"/>
      <c r="FB671" s="28"/>
      <c r="FC671" s="28"/>
      <c r="FD671" s="28"/>
      <c r="FE671" s="28"/>
      <c r="FF671" s="28"/>
      <c r="FG671" s="28"/>
      <c r="FH671" s="28"/>
      <c r="FI671" s="28"/>
      <c r="FJ671" s="28"/>
      <c r="FK671" s="28"/>
      <c r="FL671" s="28"/>
    </row>
    <row r="672" spans="1:168" s="29" customFormat="1" ht="12.75" customHeight="1" x14ac:dyDescent="0.15">
      <c r="A672" s="61"/>
      <c r="C672" s="71"/>
      <c r="D672" s="49"/>
      <c r="E672" s="61"/>
      <c r="F672" s="61"/>
      <c r="G672" s="27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  <c r="BL672" s="28"/>
      <c r="BM672" s="28"/>
      <c r="BN672" s="28"/>
      <c r="BO672" s="28"/>
      <c r="BP672" s="28"/>
      <c r="BQ672" s="28"/>
      <c r="BR672" s="28"/>
      <c r="BS672" s="28"/>
      <c r="BT672" s="28"/>
      <c r="BU672" s="28"/>
      <c r="BV672" s="28"/>
      <c r="BW672" s="28"/>
      <c r="BX672" s="28"/>
      <c r="BY672" s="28"/>
      <c r="BZ672" s="28"/>
      <c r="CA672" s="28"/>
      <c r="CB672" s="28"/>
      <c r="CC672" s="28"/>
      <c r="CD672" s="28"/>
      <c r="CE672" s="28"/>
      <c r="CF672" s="28"/>
      <c r="CG672" s="28"/>
      <c r="CH672" s="28"/>
      <c r="CI672" s="28"/>
      <c r="CJ672" s="28"/>
      <c r="CK672" s="28"/>
      <c r="CL672" s="28"/>
      <c r="CM672" s="28"/>
      <c r="CN672" s="28"/>
      <c r="CO672" s="28"/>
      <c r="CP672" s="28"/>
      <c r="CQ672" s="28"/>
      <c r="CR672" s="28"/>
      <c r="CS672" s="28"/>
      <c r="CT672" s="28"/>
      <c r="CU672" s="28"/>
      <c r="CV672" s="28"/>
      <c r="CW672" s="28"/>
      <c r="CX672" s="28"/>
      <c r="CY672" s="28"/>
      <c r="CZ672" s="28"/>
      <c r="DA672" s="28"/>
      <c r="DB672" s="28"/>
      <c r="DC672" s="28"/>
      <c r="DD672" s="28"/>
      <c r="DE672" s="28"/>
      <c r="DF672" s="28"/>
      <c r="DG672" s="28"/>
      <c r="DH672" s="28"/>
      <c r="DI672" s="28"/>
      <c r="DJ672" s="28"/>
      <c r="DK672" s="28"/>
      <c r="DL672" s="28"/>
      <c r="DM672" s="28"/>
      <c r="DN672" s="28"/>
      <c r="DO672" s="28"/>
      <c r="DP672" s="28"/>
      <c r="DQ672" s="28"/>
      <c r="DR672" s="28"/>
      <c r="DS672" s="28"/>
      <c r="DT672" s="28"/>
      <c r="DU672" s="28"/>
      <c r="DV672" s="28"/>
      <c r="DW672" s="28"/>
      <c r="DX672" s="28"/>
      <c r="DY672" s="28"/>
      <c r="DZ672" s="28"/>
      <c r="EA672" s="28"/>
      <c r="EB672" s="28"/>
      <c r="EC672" s="28"/>
      <c r="ED672" s="28"/>
      <c r="EE672" s="28"/>
      <c r="EF672" s="28"/>
      <c r="EG672" s="28"/>
      <c r="EH672" s="28"/>
      <c r="EI672" s="28"/>
      <c r="EJ672" s="28"/>
      <c r="EK672" s="28"/>
      <c r="EL672" s="28"/>
      <c r="EM672" s="28"/>
      <c r="EN672" s="28"/>
      <c r="EO672" s="28"/>
      <c r="EP672" s="28"/>
      <c r="EQ672" s="28"/>
      <c r="ER672" s="28"/>
      <c r="ES672" s="28"/>
      <c r="ET672" s="28"/>
      <c r="EU672" s="28"/>
      <c r="EV672" s="28"/>
      <c r="EW672" s="28"/>
      <c r="EX672" s="28"/>
      <c r="EY672" s="28"/>
      <c r="EZ672" s="28"/>
      <c r="FA672" s="28"/>
      <c r="FB672" s="28"/>
      <c r="FC672" s="28"/>
      <c r="FD672" s="28"/>
      <c r="FE672" s="28"/>
      <c r="FF672" s="28"/>
      <c r="FG672" s="28"/>
      <c r="FH672" s="28"/>
      <c r="FI672" s="28"/>
      <c r="FJ672" s="28"/>
      <c r="FK672" s="28"/>
      <c r="FL672" s="28"/>
    </row>
    <row r="673" spans="1:168" s="29" customFormat="1" ht="12.75" customHeight="1" x14ac:dyDescent="0.15">
      <c r="A673" s="61"/>
      <c r="C673" s="71"/>
      <c r="D673" s="49"/>
      <c r="E673" s="61"/>
      <c r="F673" s="61"/>
      <c r="G673" s="27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  <c r="BL673" s="28"/>
      <c r="BM673" s="28"/>
      <c r="BN673" s="28"/>
      <c r="BO673" s="28"/>
      <c r="BP673" s="28"/>
      <c r="BQ673" s="28"/>
      <c r="BR673" s="28"/>
      <c r="BS673" s="28"/>
      <c r="BT673" s="28"/>
      <c r="BU673" s="28"/>
      <c r="BV673" s="28"/>
      <c r="BW673" s="28"/>
      <c r="BX673" s="28"/>
      <c r="BY673" s="28"/>
      <c r="BZ673" s="28"/>
      <c r="CA673" s="28"/>
      <c r="CB673" s="28"/>
      <c r="CC673" s="28"/>
      <c r="CD673" s="28"/>
      <c r="CE673" s="28"/>
      <c r="CF673" s="28"/>
      <c r="CG673" s="28"/>
      <c r="CH673" s="28"/>
      <c r="CI673" s="28"/>
      <c r="CJ673" s="28"/>
      <c r="CK673" s="28"/>
      <c r="CL673" s="28"/>
      <c r="CM673" s="28"/>
      <c r="CN673" s="28"/>
      <c r="CO673" s="28"/>
      <c r="CP673" s="28"/>
      <c r="CQ673" s="28"/>
      <c r="CR673" s="28"/>
      <c r="CS673" s="28"/>
      <c r="CT673" s="28"/>
      <c r="CU673" s="28"/>
      <c r="CV673" s="28"/>
      <c r="CW673" s="28"/>
      <c r="CX673" s="28"/>
      <c r="CY673" s="28"/>
      <c r="CZ673" s="28"/>
      <c r="DA673" s="28"/>
      <c r="DB673" s="28"/>
      <c r="DC673" s="28"/>
      <c r="DD673" s="28"/>
      <c r="DE673" s="28"/>
      <c r="DF673" s="28"/>
      <c r="DG673" s="28"/>
      <c r="DH673" s="28"/>
      <c r="DI673" s="28"/>
      <c r="DJ673" s="28"/>
      <c r="DK673" s="28"/>
      <c r="DL673" s="28"/>
      <c r="DM673" s="28"/>
      <c r="DN673" s="28"/>
      <c r="DO673" s="28"/>
      <c r="DP673" s="28"/>
      <c r="DQ673" s="28"/>
      <c r="DR673" s="28"/>
      <c r="DS673" s="28"/>
      <c r="DT673" s="28"/>
      <c r="DU673" s="28"/>
      <c r="DV673" s="28"/>
      <c r="DW673" s="28"/>
      <c r="DX673" s="28"/>
      <c r="DY673" s="28"/>
      <c r="DZ673" s="28"/>
      <c r="EA673" s="28"/>
      <c r="EB673" s="28"/>
      <c r="EC673" s="28"/>
      <c r="ED673" s="28"/>
      <c r="EE673" s="28"/>
      <c r="EF673" s="28"/>
      <c r="EG673" s="28"/>
      <c r="EH673" s="28"/>
      <c r="EI673" s="28"/>
      <c r="EJ673" s="28"/>
      <c r="EK673" s="28"/>
      <c r="EL673" s="28"/>
      <c r="EM673" s="28"/>
      <c r="EN673" s="28"/>
      <c r="EO673" s="28"/>
      <c r="EP673" s="28"/>
      <c r="EQ673" s="28"/>
      <c r="ER673" s="28"/>
      <c r="ES673" s="28"/>
      <c r="ET673" s="28"/>
      <c r="EU673" s="28"/>
      <c r="EV673" s="28"/>
      <c r="EW673" s="28"/>
      <c r="EX673" s="28"/>
      <c r="EY673" s="28"/>
      <c r="EZ673" s="28"/>
      <c r="FA673" s="28"/>
      <c r="FB673" s="28"/>
      <c r="FC673" s="28"/>
      <c r="FD673" s="28"/>
      <c r="FE673" s="28"/>
      <c r="FF673" s="28"/>
      <c r="FG673" s="28"/>
      <c r="FH673" s="28"/>
      <c r="FI673" s="28"/>
      <c r="FJ673" s="28"/>
      <c r="FK673" s="28"/>
      <c r="FL673" s="28"/>
    </row>
    <row r="674" spans="1:168" s="29" customFormat="1" ht="12.75" customHeight="1" x14ac:dyDescent="0.15">
      <c r="A674" s="61"/>
      <c r="C674" s="71"/>
      <c r="D674" s="49"/>
      <c r="E674" s="61"/>
      <c r="F674" s="61"/>
      <c r="G674" s="27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  <c r="BL674" s="28"/>
      <c r="BM674" s="28"/>
      <c r="BN674" s="28"/>
      <c r="BO674" s="28"/>
      <c r="BP674" s="28"/>
      <c r="BQ674" s="28"/>
      <c r="BR674" s="28"/>
      <c r="BS674" s="28"/>
      <c r="BT674" s="28"/>
      <c r="BU674" s="28"/>
      <c r="BV674" s="28"/>
      <c r="BW674" s="28"/>
      <c r="BX674" s="28"/>
      <c r="BY674" s="28"/>
      <c r="BZ674" s="28"/>
      <c r="CA674" s="28"/>
      <c r="CB674" s="28"/>
      <c r="CC674" s="28"/>
      <c r="CD674" s="28"/>
      <c r="CE674" s="28"/>
      <c r="CF674" s="28"/>
      <c r="CG674" s="28"/>
      <c r="CH674" s="28"/>
      <c r="CI674" s="28"/>
      <c r="CJ674" s="28"/>
      <c r="CK674" s="28"/>
      <c r="CL674" s="28"/>
      <c r="CM674" s="28"/>
      <c r="CN674" s="28"/>
      <c r="CO674" s="28"/>
      <c r="CP674" s="28"/>
      <c r="CQ674" s="28"/>
      <c r="CR674" s="28"/>
      <c r="CS674" s="28"/>
      <c r="CT674" s="28"/>
      <c r="CU674" s="28"/>
      <c r="CV674" s="28"/>
      <c r="CW674" s="28"/>
      <c r="CX674" s="28"/>
      <c r="CY674" s="28"/>
      <c r="CZ674" s="28"/>
      <c r="DA674" s="28"/>
      <c r="DB674" s="28"/>
      <c r="DC674" s="28"/>
      <c r="DD674" s="28"/>
      <c r="DE674" s="28"/>
      <c r="DF674" s="28"/>
      <c r="DG674" s="28"/>
      <c r="DH674" s="28"/>
      <c r="DI674" s="28"/>
      <c r="DJ674" s="28"/>
      <c r="DK674" s="28"/>
      <c r="DL674" s="28"/>
      <c r="DM674" s="28"/>
      <c r="DN674" s="28"/>
      <c r="DO674" s="28"/>
      <c r="DP674" s="28"/>
      <c r="DQ674" s="28"/>
      <c r="DR674" s="28"/>
      <c r="DS674" s="28"/>
      <c r="DT674" s="28"/>
      <c r="DU674" s="28"/>
      <c r="DV674" s="28"/>
      <c r="DW674" s="28"/>
      <c r="DX674" s="28"/>
      <c r="DY674" s="28"/>
      <c r="DZ674" s="28"/>
      <c r="EA674" s="28"/>
      <c r="EB674" s="28"/>
      <c r="EC674" s="28"/>
      <c r="ED674" s="28"/>
      <c r="EE674" s="28"/>
      <c r="EF674" s="28"/>
      <c r="EG674" s="28"/>
      <c r="EH674" s="28"/>
      <c r="EI674" s="28"/>
      <c r="EJ674" s="28"/>
      <c r="EK674" s="28"/>
      <c r="EL674" s="28"/>
      <c r="EM674" s="28"/>
      <c r="EN674" s="28"/>
      <c r="EO674" s="28"/>
      <c r="EP674" s="28"/>
      <c r="EQ674" s="28"/>
      <c r="ER674" s="28"/>
      <c r="ES674" s="28"/>
      <c r="ET674" s="28"/>
      <c r="EU674" s="28"/>
      <c r="EV674" s="28"/>
      <c r="EW674" s="28"/>
      <c r="EX674" s="28"/>
      <c r="EY674" s="28"/>
      <c r="EZ674" s="28"/>
      <c r="FA674" s="28"/>
      <c r="FB674" s="28"/>
      <c r="FC674" s="28"/>
      <c r="FD674" s="28"/>
      <c r="FE674" s="28"/>
      <c r="FF674" s="28"/>
      <c r="FG674" s="28"/>
      <c r="FH674" s="28"/>
      <c r="FI674" s="28"/>
      <c r="FJ674" s="28"/>
      <c r="FK674" s="28"/>
      <c r="FL674" s="28"/>
    </row>
    <row r="675" spans="1:168" s="29" customFormat="1" ht="12.75" customHeight="1" x14ac:dyDescent="0.15">
      <c r="A675" s="61"/>
      <c r="C675" s="71"/>
      <c r="D675" s="49"/>
      <c r="E675" s="61"/>
      <c r="F675" s="61"/>
      <c r="G675" s="27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  <c r="BL675" s="28"/>
      <c r="BM675" s="28"/>
      <c r="BN675" s="28"/>
      <c r="BO675" s="28"/>
      <c r="BP675" s="28"/>
      <c r="BQ675" s="28"/>
      <c r="BR675" s="28"/>
      <c r="BS675" s="28"/>
      <c r="BT675" s="28"/>
      <c r="BU675" s="28"/>
      <c r="BV675" s="28"/>
      <c r="BW675" s="28"/>
      <c r="BX675" s="28"/>
      <c r="BY675" s="28"/>
      <c r="BZ675" s="28"/>
      <c r="CA675" s="28"/>
      <c r="CB675" s="28"/>
      <c r="CC675" s="28"/>
      <c r="CD675" s="28"/>
      <c r="CE675" s="28"/>
      <c r="CF675" s="28"/>
      <c r="CG675" s="28"/>
      <c r="CH675" s="28"/>
      <c r="CI675" s="28"/>
      <c r="CJ675" s="28"/>
      <c r="CK675" s="28"/>
      <c r="CL675" s="28"/>
      <c r="CM675" s="28"/>
      <c r="CN675" s="28"/>
      <c r="CO675" s="28"/>
      <c r="CP675" s="28"/>
      <c r="CQ675" s="28"/>
      <c r="CR675" s="28"/>
      <c r="CS675" s="28"/>
      <c r="CT675" s="28"/>
      <c r="CU675" s="28"/>
      <c r="CV675" s="28"/>
      <c r="CW675" s="28"/>
      <c r="CX675" s="28"/>
      <c r="CY675" s="28"/>
      <c r="CZ675" s="28"/>
      <c r="DA675" s="28"/>
      <c r="DB675" s="28"/>
      <c r="DC675" s="28"/>
      <c r="DD675" s="28"/>
      <c r="DE675" s="28"/>
      <c r="DF675" s="28"/>
      <c r="DG675" s="28"/>
      <c r="DH675" s="28"/>
      <c r="DI675" s="28"/>
      <c r="DJ675" s="28"/>
      <c r="DK675" s="28"/>
      <c r="DL675" s="28"/>
      <c r="DM675" s="28"/>
      <c r="DN675" s="28"/>
      <c r="DO675" s="28"/>
      <c r="DP675" s="28"/>
      <c r="DQ675" s="28"/>
      <c r="DR675" s="28"/>
      <c r="DS675" s="28"/>
      <c r="DT675" s="28"/>
      <c r="DU675" s="28"/>
      <c r="DV675" s="28"/>
      <c r="DW675" s="28"/>
      <c r="DX675" s="28"/>
      <c r="DY675" s="28"/>
      <c r="DZ675" s="28"/>
      <c r="EA675" s="28"/>
      <c r="EB675" s="28"/>
      <c r="EC675" s="28"/>
      <c r="ED675" s="28"/>
      <c r="EE675" s="28"/>
      <c r="EF675" s="28"/>
      <c r="EG675" s="28"/>
      <c r="EH675" s="28"/>
      <c r="EI675" s="28"/>
      <c r="EJ675" s="28"/>
      <c r="EK675" s="28"/>
      <c r="EL675" s="28"/>
      <c r="EM675" s="28"/>
      <c r="EN675" s="28"/>
      <c r="EO675" s="28"/>
      <c r="EP675" s="28"/>
      <c r="EQ675" s="28"/>
      <c r="ER675" s="28"/>
      <c r="ES675" s="28"/>
      <c r="ET675" s="28"/>
      <c r="EU675" s="28"/>
      <c r="EV675" s="28"/>
      <c r="EW675" s="28"/>
      <c r="EX675" s="28"/>
      <c r="EY675" s="28"/>
      <c r="EZ675" s="28"/>
      <c r="FA675" s="28"/>
      <c r="FB675" s="28"/>
      <c r="FC675" s="28"/>
      <c r="FD675" s="28"/>
      <c r="FE675" s="28"/>
      <c r="FF675" s="28"/>
      <c r="FG675" s="28"/>
      <c r="FH675" s="28"/>
      <c r="FI675" s="28"/>
      <c r="FJ675" s="28"/>
      <c r="FK675" s="28"/>
      <c r="FL675" s="28"/>
    </row>
    <row r="676" spans="1:168" s="29" customFormat="1" ht="12.75" customHeight="1" x14ac:dyDescent="0.15">
      <c r="A676" s="61"/>
      <c r="C676" s="71"/>
      <c r="D676" s="49"/>
      <c r="E676" s="61"/>
      <c r="F676" s="61"/>
      <c r="G676" s="27"/>
    </row>
    <row r="677" spans="1:168" s="29" customFormat="1" ht="12.75" customHeight="1" x14ac:dyDescent="0.15">
      <c r="A677" s="61"/>
      <c r="C677" s="71"/>
      <c r="D677" s="49"/>
      <c r="E677" s="61"/>
      <c r="F677" s="61"/>
      <c r="G677" s="27"/>
    </row>
    <row r="678" spans="1:168" s="29" customFormat="1" ht="12.75" customHeight="1" x14ac:dyDescent="0.15">
      <c r="A678" s="61"/>
      <c r="C678" s="71"/>
      <c r="D678" s="49"/>
      <c r="E678" s="61"/>
      <c r="F678" s="61"/>
      <c r="G678" s="27"/>
    </row>
    <row r="679" spans="1:168" s="29" customFormat="1" ht="12.75" customHeight="1" x14ac:dyDescent="0.15">
      <c r="A679" s="61"/>
      <c r="C679" s="71"/>
      <c r="D679" s="49"/>
      <c r="E679" s="61"/>
      <c r="F679" s="61"/>
      <c r="G679" s="27"/>
    </row>
    <row r="680" spans="1:168" s="29" customFormat="1" ht="12.75" customHeight="1" x14ac:dyDescent="0.15">
      <c r="A680" s="61"/>
      <c r="C680" s="71"/>
      <c r="D680" s="49"/>
      <c r="E680" s="61"/>
      <c r="F680" s="61"/>
      <c r="G680" s="27"/>
    </row>
    <row r="681" spans="1:168" s="29" customFormat="1" ht="12.75" customHeight="1" x14ac:dyDescent="0.15">
      <c r="A681" s="61"/>
      <c r="C681" s="71"/>
      <c r="D681" s="49"/>
      <c r="E681" s="61"/>
      <c r="F681" s="61"/>
      <c r="G681" s="27"/>
    </row>
    <row r="682" spans="1:168" s="29" customFormat="1" ht="12.75" customHeight="1" x14ac:dyDescent="0.15">
      <c r="A682" s="61"/>
      <c r="C682" s="71"/>
      <c r="D682" s="49"/>
      <c r="E682" s="61"/>
      <c r="F682" s="61"/>
      <c r="G682" s="27"/>
    </row>
    <row r="683" spans="1:168" s="29" customFormat="1" ht="12.75" customHeight="1" x14ac:dyDescent="0.15">
      <c r="A683" s="61"/>
      <c r="C683" s="71"/>
      <c r="D683" s="49"/>
      <c r="E683" s="63"/>
      <c r="F683" s="61"/>
      <c r="G683" s="27"/>
    </row>
    <row r="684" spans="1:168" s="29" customFormat="1" ht="12.75" customHeight="1" x14ac:dyDescent="0.15">
      <c r="A684" s="73"/>
      <c r="B684" s="28"/>
      <c r="C684" s="71"/>
      <c r="D684" s="53"/>
      <c r="E684" s="63"/>
      <c r="F684" s="61"/>
      <c r="G684" s="27"/>
    </row>
    <row r="685" spans="1:168" s="29" customFormat="1" ht="12.75" customHeight="1" x14ac:dyDescent="0.15">
      <c r="A685" s="73"/>
      <c r="B685" s="28"/>
      <c r="C685" s="71"/>
      <c r="D685" s="53"/>
      <c r="E685" s="63"/>
      <c r="F685" s="61"/>
      <c r="G685" s="27"/>
    </row>
    <row r="686" spans="1:168" s="29" customFormat="1" ht="12.75" customHeight="1" x14ac:dyDescent="0.15">
      <c r="A686" s="73"/>
      <c r="B686" s="28"/>
      <c r="C686" s="71"/>
      <c r="D686" s="53"/>
      <c r="E686" s="63"/>
      <c r="F686" s="61"/>
      <c r="G686" s="27"/>
    </row>
    <row r="687" spans="1:168" s="29" customFormat="1" ht="12.75" customHeight="1" x14ac:dyDescent="0.15">
      <c r="A687" s="73"/>
      <c r="B687" s="28"/>
      <c r="C687" s="71"/>
      <c r="D687" s="53"/>
      <c r="E687" s="63"/>
      <c r="F687" s="61"/>
      <c r="G687" s="27"/>
    </row>
    <row r="688" spans="1:168" s="29" customFormat="1" ht="12.75" customHeight="1" x14ac:dyDescent="0.15">
      <c r="A688" s="73"/>
      <c r="B688" s="28"/>
      <c r="C688" s="71"/>
      <c r="D688" s="53"/>
      <c r="E688" s="63"/>
      <c r="F688" s="61"/>
      <c r="G688" s="27"/>
    </row>
    <row r="689" spans="1:7" s="29" customFormat="1" ht="12.75" customHeight="1" x14ac:dyDescent="0.15">
      <c r="A689" s="73"/>
      <c r="B689" s="28"/>
      <c r="C689" s="71"/>
      <c r="D689" s="53"/>
      <c r="E689" s="63"/>
      <c r="F689" s="61"/>
      <c r="G689" s="27"/>
    </row>
    <row r="690" spans="1:7" s="29" customFormat="1" ht="12.75" customHeight="1" x14ac:dyDescent="0.15">
      <c r="A690" s="73"/>
      <c r="B690" s="28"/>
      <c r="C690" s="71"/>
      <c r="D690" s="53"/>
      <c r="E690" s="63"/>
      <c r="F690" s="61"/>
      <c r="G690" s="27"/>
    </row>
    <row r="691" spans="1:7" s="29" customFormat="1" ht="12.75" customHeight="1" x14ac:dyDescent="0.15">
      <c r="A691" s="73"/>
      <c r="B691" s="28"/>
      <c r="C691" s="71"/>
      <c r="D691" s="53"/>
      <c r="E691" s="63"/>
      <c r="F691" s="61"/>
      <c r="G691" s="27"/>
    </row>
    <row r="692" spans="1:7" s="29" customFormat="1" ht="12.75" customHeight="1" x14ac:dyDescent="0.15">
      <c r="A692" s="73"/>
      <c r="B692" s="28"/>
      <c r="C692" s="71"/>
      <c r="D692" s="53"/>
      <c r="E692" s="63"/>
      <c r="F692" s="61"/>
      <c r="G692" s="27"/>
    </row>
    <row r="693" spans="1:7" s="29" customFormat="1" ht="12.75" customHeight="1" x14ac:dyDescent="0.15">
      <c r="A693" s="73"/>
      <c r="B693" s="28"/>
      <c r="C693" s="71"/>
      <c r="D693" s="53"/>
      <c r="E693" s="63"/>
      <c r="F693" s="61"/>
      <c r="G693" s="27"/>
    </row>
    <row r="694" spans="1:7" s="29" customFormat="1" ht="12.75" customHeight="1" x14ac:dyDescent="0.15">
      <c r="A694" s="73"/>
      <c r="B694" s="28"/>
      <c r="C694" s="71"/>
      <c r="D694" s="53"/>
      <c r="E694" s="63"/>
      <c r="F694" s="61"/>
      <c r="G694" s="27"/>
    </row>
    <row r="695" spans="1:7" s="29" customFormat="1" ht="12.75" customHeight="1" x14ac:dyDescent="0.15">
      <c r="A695" s="73"/>
      <c r="B695" s="28"/>
      <c r="C695" s="71"/>
      <c r="D695" s="53"/>
      <c r="E695" s="63"/>
      <c r="F695" s="61"/>
      <c r="G695" s="27"/>
    </row>
    <row r="696" spans="1:7" s="29" customFormat="1" ht="12.75" customHeight="1" x14ac:dyDescent="0.15">
      <c r="A696" s="73"/>
      <c r="B696" s="28"/>
      <c r="C696" s="71"/>
      <c r="D696" s="53"/>
      <c r="E696" s="63"/>
      <c r="F696" s="61"/>
      <c r="G696" s="27"/>
    </row>
    <row r="697" spans="1:7" s="29" customFormat="1" ht="12.75" customHeight="1" x14ac:dyDescent="0.15">
      <c r="A697" s="73"/>
      <c r="B697" s="28"/>
      <c r="C697" s="71"/>
      <c r="D697" s="53"/>
      <c r="E697" s="63"/>
      <c r="F697" s="61"/>
      <c r="G697" s="27"/>
    </row>
    <row r="698" spans="1:7" s="29" customFormat="1" ht="12.75" customHeight="1" x14ac:dyDescent="0.15">
      <c r="A698" s="67"/>
      <c r="C698" s="71"/>
      <c r="D698" s="53"/>
      <c r="E698" s="61"/>
      <c r="F698" s="61"/>
      <c r="G698" s="27"/>
    </row>
    <row r="699" spans="1:7" s="29" customFormat="1" ht="12.75" customHeight="1" x14ac:dyDescent="0.15">
      <c r="A699" s="67"/>
      <c r="C699" s="71"/>
      <c r="D699" s="53"/>
      <c r="E699" s="61"/>
      <c r="F699" s="61"/>
      <c r="G699" s="27"/>
    </row>
    <row r="700" spans="1:7" s="29" customFormat="1" ht="12.75" customHeight="1" x14ac:dyDescent="0.15">
      <c r="A700" s="67"/>
      <c r="C700" s="71"/>
      <c r="D700" s="53"/>
      <c r="E700" s="61"/>
      <c r="F700" s="61"/>
      <c r="G700" s="27"/>
    </row>
    <row r="701" spans="1:7" s="29" customFormat="1" ht="12.75" customHeight="1" x14ac:dyDescent="0.15">
      <c r="A701" s="67"/>
      <c r="C701" s="71"/>
      <c r="D701" s="53"/>
      <c r="E701" s="61"/>
      <c r="F701" s="61"/>
      <c r="G701" s="27"/>
    </row>
    <row r="702" spans="1:7" s="29" customFormat="1" ht="12.75" customHeight="1" x14ac:dyDescent="0.15">
      <c r="A702" s="67"/>
      <c r="C702" s="71"/>
      <c r="D702" s="53"/>
      <c r="E702" s="61"/>
      <c r="F702" s="61"/>
      <c r="G702" s="27"/>
    </row>
    <row r="703" spans="1:7" s="29" customFormat="1" ht="12.75" customHeight="1" x14ac:dyDescent="0.15">
      <c r="A703" s="67"/>
      <c r="C703" s="71"/>
      <c r="D703" s="53"/>
      <c r="E703" s="61"/>
      <c r="F703" s="61"/>
      <c r="G703" s="27"/>
    </row>
    <row r="704" spans="1:7" s="29" customFormat="1" ht="12.75" customHeight="1" x14ac:dyDescent="0.15">
      <c r="A704" s="67"/>
      <c r="C704" s="71"/>
      <c r="D704" s="49"/>
      <c r="E704" s="61"/>
      <c r="F704" s="61"/>
      <c r="G704" s="27"/>
    </row>
    <row r="705" spans="1:168" s="83" customFormat="1" ht="12.75" customHeight="1" x14ac:dyDescent="0.15">
      <c r="A705" s="82"/>
      <c r="D705" s="57"/>
      <c r="E705" s="82"/>
      <c r="F705" s="82"/>
      <c r="G705" s="84"/>
      <c r="H705" s="85"/>
      <c r="I705" s="85"/>
      <c r="J705" s="85"/>
      <c r="K705" s="85"/>
      <c r="L705" s="85"/>
      <c r="M705" s="85"/>
      <c r="N705" s="85"/>
      <c r="O705" s="85"/>
      <c r="P705" s="85"/>
      <c r="Q705" s="85"/>
      <c r="R705" s="85"/>
      <c r="S705" s="85"/>
      <c r="T705" s="85"/>
      <c r="U705" s="85"/>
      <c r="V705" s="85"/>
      <c r="W705" s="85"/>
      <c r="X705" s="85"/>
      <c r="Y705" s="85"/>
      <c r="Z705" s="85"/>
      <c r="AA705" s="85"/>
      <c r="AB705" s="85"/>
      <c r="AC705" s="85"/>
      <c r="AD705" s="85"/>
      <c r="AE705" s="85"/>
      <c r="AF705" s="85"/>
      <c r="AG705" s="85"/>
      <c r="AH705" s="85"/>
      <c r="AI705" s="85"/>
      <c r="AJ705" s="85"/>
      <c r="AK705" s="85"/>
      <c r="AL705" s="85"/>
      <c r="AM705" s="85"/>
      <c r="AN705" s="85"/>
      <c r="AO705" s="85"/>
      <c r="AP705" s="85"/>
      <c r="AQ705" s="85"/>
      <c r="AR705" s="85"/>
      <c r="AS705" s="85"/>
      <c r="AT705" s="85"/>
      <c r="AU705" s="85"/>
      <c r="AV705" s="85"/>
      <c r="AW705" s="85"/>
      <c r="AX705" s="85"/>
      <c r="AY705" s="85"/>
      <c r="AZ705" s="85"/>
      <c r="BA705" s="85"/>
      <c r="BB705" s="85"/>
      <c r="BC705" s="85"/>
      <c r="BD705" s="85"/>
      <c r="BE705" s="85"/>
      <c r="BF705" s="85"/>
      <c r="BG705" s="85"/>
      <c r="BH705" s="85"/>
      <c r="BI705" s="85"/>
      <c r="BJ705" s="85"/>
      <c r="BK705" s="85"/>
      <c r="BL705" s="85"/>
      <c r="BM705" s="85"/>
      <c r="BN705" s="85"/>
      <c r="BO705" s="85"/>
      <c r="BP705" s="85"/>
      <c r="BQ705" s="85"/>
      <c r="BR705" s="85"/>
      <c r="BS705" s="85"/>
      <c r="BT705" s="85"/>
      <c r="BU705" s="85"/>
      <c r="BV705" s="85"/>
      <c r="BW705" s="85"/>
      <c r="BX705" s="85"/>
      <c r="BY705" s="85"/>
      <c r="BZ705" s="85"/>
      <c r="CA705" s="85"/>
      <c r="CB705" s="85"/>
      <c r="CC705" s="85"/>
      <c r="CD705" s="85"/>
      <c r="CE705" s="85"/>
      <c r="CF705" s="85"/>
      <c r="CG705" s="85"/>
      <c r="CH705" s="85"/>
      <c r="CI705" s="85"/>
      <c r="CJ705" s="85"/>
      <c r="CK705" s="85"/>
      <c r="CL705" s="85"/>
      <c r="CM705" s="85"/>
      <c r="CN705" s="85"/>
      <c r="CO705" s="85"/>
      <c r="CP705" s="85"/>
      <c r="CQ705" s="85"/>
      <c r="CR705" s="85"/>
      <c r="CS705" s="85"/>
      <c r="CT705" s="85"/>
      <c r="CU705" s="85"/>
      <c r="CV705" s="85"/>
      <c r="CW705" s="85"/>
      <c r="CX705" s="85"/>
      <c r="CY705" s="85"/>
      <c r="CZ705" s="85"/>
      <c r="DA705" s="85"/>
      <c r="DB705" s="85"/>
      <c r="DC705" s="85"/>
      <c r="DD705" s="85"/>
      <c r="DE705" s="85"/>
      <c r="DF705" s="85"/>
      <c r="DG705" s="85"/>
      <c r="DH705" s="85"/>
      <c r="DI705" s="85"/>
      <c r="DJ705" s="85"/>
      <c r="DK705" s="85"/>
      <c r="DL705" s="85"/>
      <c r="DM705" s="85"/>
      <c r="DN705" s="85"/>
      <c r="DO705" s="85"/>
      <c r="DP705" s="85"/>
      <c r="DQ705" s="85"/>
      <c r="DR705" s="85"/>
      <c r="DS705" s="85"/>
      <c r="DT705" s="85"/>
      <c r="DU705" s="85"/>
      <c r="DV705" s="85"/>
      <c r="DW705" s="85"/>
      <c r="DX705" s="85"/>
      <c r="DY705" s="85"/>
      <c r="DZ705" s="85"/>
      <c r="EA705" s="85"/>
      <c r="EB705" s="85"/>
      <c r="EC705" s="85"/>
      <c r="ED705" s="85"/>
      <c r="EE705" s="85"/>
      <c r="EF705" s="85"/>
      <c r="EG705" s="85"/>
      <c r="EH705" s="85"/>
      <c r="EI705" s="85"/>
      <c r="EJ705" s="85"/>
      <c r="EK705" s="85"/>
      <c r="EL705" s="85"/>
      <c r="EM705" s="85"/>
      <c r="EN705" s="85"/>
      <c r="EO705" s="85"/>
      <c r="EP705" s="85"/>
      <c r="EQ705" s="85"/>
      <c r="ER705" s="85"/>
      <c r="ES705" s="85"/>
      <c r="ET705" s="85"/>
      <c r="EU705" s="85"/>
      <c r="EV705" s="85"/>
      <c r="EW705" s="85"/>
      <c r="EX705" s="85"/>
      <c r="EY705" s="85"/>
      <c r="EZ705" s="85"/>
      <c r="FA705" s="85"/>
      <c r="FB705" s="85"/>
      <c r="FC705" s="85"/>
      <c r="FD705" s="85"/>
      <c r="FE705" s="85"/>
      <c r="FF705" s="85"/>
      <c r="FG705" s="85"/>
      <c r="FH705" s="85"/>
      <c r="FI705" s="85"/>
      <c r="FJ705" s="85"/>
      <c r="FK705" s="85"/>
      <c r="FL705" s="85"/>
    </row>
    <row r="706" spans="1:168" s="83" customFormat="1" ht="12.75" customHeight="1" x14ac:dyDescent="0.15">
      <c r="A706" s="82"/>
      <c r="D706" s="57"/>
      <c r="E706" s="82"/>
      <c r="F706" s="82"/>
      <c r="G706" s="84"/>
      <c r="H706" s="85"/>
      <c r="I706" s="85"/>
      <c r="J706" s="85"/>
      <c r="K706" s="85"/>
      <c r="L706" s="85"/>
      <c r="M706" s="85"/>
      <c r="N706" s="85"/>
      <c r="O706" s="85"/>
      <c r="P706" s="85"/>
      <c r="Q706" s="85"/>
      <c r="R706" s="85"/>
      <c r="S706" s="85"/>
      <c r="T706" s="85"/>
      <c r="U706" s="85"/>
      <c r="V706" s="85"/>
      <c r="W706" s="85"/>
      <c r="X706" s="85"/>
      <c r="Y706" s="85"/>
      <c r="Z706" s="85"/>
      <c r="AA706" s="85"/>
      <c r="AB706" s="85"/>
      <c r="AC706" s="85"/>
      <c r="AD706" s="85"/>
      <c r="AE706" s="85"/>
      <c r="AF706" s="85"/>
      <c r="AG706" s="85"/>
      <c r="AH706" s="85"/>
      <c r="AI706" s="85"/>
      <c r="AJ706" s="85"/>
      <c r="AK706" s="85"/>
      <c r="AL706" s="85"/>
      <c r="AM706" s="85"/>
      <c r="AN706" s="85"/>
      <c r="AO706" s="85"/>
      <c r="AP706" s="85"/>
      <c r="AQ706" s="85"/>
      <c r="AR706" s="85"/>
      <c r="AS706" s="85"/>
      <c r="AT706" s="85"/>
      <c r="AU706" s="85"/>
      <c r="AV706" s="85"/>
      <c r="AW706" s="85"/>
      <c r="AX706" s="85"/>
      <c r="AY706" s="85"/>
      <c r="AZ706" s="85"/>
      <c r="BA706" s="85"/>
      <c r="BB706" s="85"/>
      <c r="BC706" s="85"/>
      <c r="BD706" s="85"/>
      <c r="BE706" s="85"/>
      <c r="BF706" s="85"/>
      <c r="BG706" s="85"/>
      <c r="BH706" s="85"/>
      <c r="BI706" s="85"/>
      <c r="BJ706" s="85"/>
      <c r="BK706" s="85"/>
      <c r="BL706" s="85"/>
      <c r="BM706" s="85"/>
      <c r="BN706" s="85"/>
      <c r="BO706" s="85"/>
      <c r="BP706" s="85"/>
      <c r="BQ706" s="85"/>
      <c r="BR706" s="85"/>
      <c r="BS706" s="85"/>
      <c r="BT706" s="85"/>
      <c r="BU706" s="85"/>
      <c r="BV706" s="85"/>
      <c r="BW706" s="85"/>
      <c r="BX706" s="85"/>
      <c r="BY706" s="85"/>
      <c r="BZ706" s="85"/>
      <c r="CA706" s="85"/>
      <c r="CB706" s="85"/>
      <c r="CC706" s="85"/>
      <c r="CD706" s="85"/>
      <c r="CE706" s="85"/>
      <c r="CF706" s="85"/>
      <c r="CG706" s="85"/>
      <c r="CH706" s="85"/>
      <c r="CI706" s="85"/>
      <c r="CJ706" s="85"/>
      <c r="CK706" s="85"/>
      <c r="CL706" s="85"/>
      <c r="CM706" s="85"/>
      <c r="CN706" s="85"/>
      <c r="CO706" s="85"/>
      <c r="CP706" s="85"/>
      <c r="CQ706" s="85"/>
      <c r="CR706" s="85"/>
      <c r="CS706" s="85"/>
      <c r="CT706" s="85"/>
      <c r="CU706" s="85"/>
      <c r="CV706" s="85"/>
      <c r="CW706" s="85"/>
      <c r="CX706" s="85"/>
      <c r="CY706" s="85"/>
      <c r="CZ706" s="85"/>
      <c r="DA706" s="85"/>
      <c r="DB706" s="85"/>
      <c r="DC706" s="85"/>
      <c r="DD706" s="85"/>
      <c r="DE706" s="85"/>
      <c r="DF706" s="85"/>
      <c r="DG706" s="85"/>
      <c r="DH706" s="85"/>
      <c r="DI706" s="85"/>
      <c r="DJ706" s="85"/>
      <c r="DK706" s="85"/>
      <c r="DL706" s="85"/>
      <c r="DM706" s="85"/>
      <c r="DN706" s="85"/>
      <c r="DO706" s="85"/>
      <c r="DP706" s="85"/>
      <c r="DQ706" s="85"/>
      <c r="DR706" s="85"/>
      <c r="DS706" s="85"/>
      <c r="DT706" s="85"/>
      <c r="DU706" s="85"/>
      <c r="DV706" s="85"/>
      <c r="DW706" s="85"/>
      <c r="DX706" s="85"/>
      <c r="DY706" s="85"/>
      <c r="DZ706" s="85"/>
      <c r="EA706" s="85"/>
      <c r="EB706" s="85"/>
      <c r="EC706" s="85"/>
      <c r="ED706" s="85"/>
      <c r="EE706" s="85"/>
      <c r="EF706" s="85"/>
      <c r="EG706" s="85"/>
      <c r="EH706" s="85"/>
      <c r="EI706" s="85"/>
      <c r="EJ706" s="85"/>
      <c r="EK706" s="85"/>
      <c r="EL706" s="85"/>
      <c r="EM706" s="85"/>
      <c r="EN706" s="85"/>
      <c r="EO706" s="85"/>
      <c r="EP706" s="85"/>
      <c r="EQ706" s="85"/>
      <c r="ER706" s="85"/>
      <c r="ES706" s="85"/>
      <c r="ET706" s="85"/>
      <c r="EU706" s="85"/>
      <c r="EV706" s="85"/>
      <c r="EW706" s="85"/>
      <c r="EX706" s="85"/>
      <c r="EY706" s="85"/>
      <c r="EZ706" s="85"/>
      <c r="FA706" s="85"/>
      <c r="FB706" s="85"/>
      <c r="FC706" s="85"/>
      <c r="FD706" s="85"/>
      <c r="FE706" s="85"/>
      <c r="FF706" s="85"/>
      <c r="FG706" s="85"/>
      <c r="FH706" s="85"/>
      <c r="FI706" s="85"/>
      <c r="FJ706" s="85"/>
      <c r="FK706" s="85"/>
      <c r="FL706" s="85"/>
    </row>
    <row r="707" spans="1:168" s="83" customFormat="1" ht="12.75" customHeight="1" x14ac:dyDescent="0.15">
      <c r="A707" s="82"/>
      <c r="D707" s="57"/>
      <c r="E707" s="82"/>
      <c r="F707" s="82"/>
      <c r="G707" s="84"/>
      <c r="H707" s="85"/>
      <c r="I707" s="85"/>
      <c r="J707" s="85"/>
      <c r="K707" s="85"/>
      <c r="L707" s="85"/>
      <c r="M707" s="85"/>
      <c r="N707" s="85"/>
      <c r="O707" s="85"/>
      <c r="P707" s="85"/>
      <c r="Q707" s="85"/>
      <c r="R707" s="85"/>
      <c r="S707" s="85"/>
      <c r="T707" s="85"/>
      <c r="U707" s="85"/>
      <c r="V707" s="85"/>
      <c r="W707" s="85"/>
      <c r="X707" s="85"/>
      <c r="Y707" s="85"/>
      <c r="Z707" s="85"/>
      <c r="AA707" s="85"/>
      <c r="AB707" s="85"/>
      <c r="AC707" s="85"/>
      <c r="AD707" s="85"/>
      <c r="AE707" s="85"/>
      <c r="AF707" s="85"/>
      <c r="AG707" s="85"/>
      <c r="AH707" s="85"/>
      <c r="AI707" s="85"/>
      <c r="AJ707" s="85"/>
      <c r="AK707" s="85"/>
      <c r="AL707" s="85"/>
      <c r="AM707" s="85"/>
      <c r="AN707" s="85"/>
      <c r="AO707" s="85"/>
      <c r="AP707" s="85"/>
      <c r="AQ707" s="85"/>
      <c r="AR707" s="85"/>
      <c r="AS707" s="85"/>
      <c r="AT707" s="85"/>
      <c r="AU707" s="85"/>
      <c r="AV707" s="85"/>
      <c r="AW707" s="85"/>
      <c r="AX707" s="85"/>
      <c r="AY707" s="85"/>
      <c r="AZ707" s="85"/>
      <c r="BA707" s="85"/>
      <c r="BB707" s="85"/>
      <c r="BC707" s="85"/>
      <c r="BD707" s="85"/>
      <c r="BE707" s="85"/>
      <c r="BF707" s="85"/>
      <c r="BG707" s="85"/>
      <c r="BH707" s="85"/>
      <c r="BI707" s="85"/>
      <c r="BJ707" s="85"/>
      <c r="BK707" s="85"/>
      <c r="BL707" s="85"/>
      <c r="BM707" s="85"/>
      <c r="BN707" s="85"/>
      <c r="BO707" s="85"/>
      <c r="BP707" s="85"/>
      <c r="BQ707" s="85"/>
      <c r="BR707" s="85"/>
      <c r="BS707" s="85"/>
      <c r="BT707" s="85"/>
      <c r="BU707" s="85"/>
      <c r="BV707" s="85"/>
      <c r="BW707" s="85"/>
      <c r="BX707" s="85"/>
      <c r="BY707" s="85"/>
      <c r="BZ707" s="85"/>
      <c r="CA707" s="85"/>
      <c r="CB707" s="85"/>
      <c r="CC707" s="85"/>
      <c r="CD707" s="85"/>
      <c r="CE707" s="85"/>
      <c r="CF707" s="85"/>
      <c r="CG707" s="85"/>
      <c r="CH707" s="85"/>
      <c r="CI707" s="85"/>
      <c r="CJ707" s="85"/>
      <c r="CK707" s="85"/>
      <c r="CL707" s="85"/>
      <c r="CM707" s="85"/>
      <c r="CN707" s="85"/>
      <c r="CO707" s="85"/>
      <c r="CP707" s="85"/>
      <c r="CQ707" s="85"/>
      <c r="CR707" s="85"/>
      <c r="CS707" s="85"/>
      <c r="CT707" s="85"/>
      <c r="CU707" s="85"/>
      <c r="CV707" s="85"/>
      <c r="CW707" s="85"/>
      <c r="CX707" s="85"/>
      <c r="CY707" s="85"/>
      <c r="CZ707" s="85"/>
      <c r="DA707" s="85"/>
      <c r="DB707" s="85"/>
      <c r="DC707" s="85"/>
      <c r="DD707" s="85"/>
      <c r="DE707" s="85"/>
      <c r="DF707" s="85"/>
      <c r="DG707" s="85"/>
      <c r="DH707" s="85"/>
      <c r="DI707" s="85"/>
      <c r="DJ707" s="85"/>
      <c r="DK707" s="85"/>
      <c r="DL707" s="85"/>
      <c r="DM707" s="85"/>
      <c r="DN707" s="85"/>
      <c r="DO707" s="85"/>
      <c r="DP707" s="85"/>
      <c r="DQ707" s="85"/>
      <c r="DR707" s="85"/>
      <c r="DS707" s="85"/>
      <c r="DT707" s="85"/>
      <c r="DU707" s="85"/>
      <c r="DV707" s="85"/>
      <c r="DW707" s="85"/>
      <c r="DX707" s="85"/>
      <c r="DY707" s="85"/>
      <c r="DZ707" s="85"/>
      <c r="EA707" s="85"/>
      <c r="EB707" s="85"/>
      <c r="EC707" s="85"/>
      <c r="ED707" s="85"/>
      <c r="EE707" s="85"/>
      <c r="EF707" s="85"/>
      <c r="EG707" s="85"/>
      <c r="EH707" s="85"/>
      <c r="EI707" s="85"/>
      <c r="EJ707" s="85"/>
      <c r="EK707" s="85"/>
      <c r="EL707" s="85"/>
      <c r="EM707" s="85"/>
      <c r="EN707" s="85"/>
      <c r="EO707" s="85"/>
      <c r="EP707" s="85"/>
      <c r="EQ707" s="85"/>
      <c r="ER707" s="85"/>
      <c r="ES707" s="85"/>
      <c r="ET707" s="85"/>
      <c r="EU707" s="85"/>
      <c r="EV707" s="85"/>
      <c r="EW707" s="85"/>
      <c r="EX707" s="85"/>
      <c r="EY707" s="85"/>
      <c r="EZ707" s="85"/>
      <c r="FA707" s="85"/>
      <c r="FB707" s="85"/>
      <c r="FC707" s="85"/>
      <c r="FD707" s="85"/>
      <c r="FE707" s="85"/>
      <c r="FF707" s="85"/>
      <c r="FG707" s="85"/>
      <c r="FH707" s="85"/>
      <c r="FI707" s="85"/>
      <c r="FJ707" s="85"/>
      <c r="FK707" s="85"/>
      <c r="FL707" s="85"/>
    </row>
    <row r="708" spans="1:168" s="83" customFormat="1" ht="12.75" customHeight="1" x14ac:dyDescent="0.15">
      <c r="A708" s="82"/>
      <c r="D708" s="57"/>
      <c r="E708" s="82"/>
      <c r="F708" s="82"/>
      <c r="G708" s="84"/>
      <c r="H708" s="85"/>
      <c r="I708" s="85"/>
      <c r="J708" s="85"/>
      <c r="K708" s="85"/>
      <c r="L708" s="85"/>
      <c r="M708" s="85"/>
      <c r="N708" s="85"/>
      <c r="O708" s="85"/>
      <c r="P708" s="85"/>
      <c r="Q708" s="85"/>
      <c r="R708" s="85"/>
      <c r="S708" s="85"/>
      <c r="T708" s="85"/>
      <c r="U708" s="85"/>
      <c r="V708" s="85"/>
      <c r="W708" s="85"/>
      <c r="X708" s="85"/>
      <c r="Y708" s="85"/>
      <c r="Z708" s="85"/>
      <c r="AA708" s="85"/>
      <c r="AB708" s="85"/>
      <c r="AC708" s="85"/>
      <c r="AD708" s="85"/>
      <c r="AE708" s="85"/>
      <c r="AF708" s="85"/>
      <c r="AG708" s="85"/>
      <c r="AH708" s="85"/>
      <c r="AI708" s="85"/>
      <c r="AJ708" s="85"/>
      <c r="AK708" s="85"/>
      <c r="AL708" s="85"/>
      <c r="AM708" s="85"/>
      <c r="AN708" s="85"/>
      <c r="AO708" s="85"/>
      <c r="AP708" s="85"/>
      <c r="AQ708" s="85"/>
      <c r="AR708" s="85"/>
      <c r="AS708" s="85"/>
      <c r="AT708" s="85"/>
      <c r="AU708" s="85"/>
      <c r="AV708" s="85"/>
      <c r="AW708" s="85"/>
      <c r="AX708" s="85"/>
      <c r="AY708" s="85"/>
      <c r="AZ708" s="85"/>
      <c r="BA708" s="85"/>
      <c r="BB708" s="85"/>
      <c r="BC708" s="85"/>
      <c r="BD708" s="85"/>
      <c r="BE708" s="85"/>
      <c r="BF708" s="85"/>
      <c r="BG708" s="85"/>
      <c r="BH708" s="85"/>
      <c r="BI708" s="85"/>
      <c r="BJ708" s="85"/>
      <c r="BK708" s="85"/>
      <c r="BL708" s="85"/>
      <c r="BM708" s="85"/>
      <c r="BN708" s="85"/>
      <c r="BO708" s="85"/>
      <c r="BP708" s="85"/>
      <c r="BQ708" s="85"/>
      <c r="BR708" s="85"/>
      <c r="BS708" s="85"/>
      <c r="BT708" s="85"/>
      <c r="BU708" s="85"/>
      <c r="BV708" s="85"/>
      <c r="BW708" s="85"/>
      <c r="BX708" s="85"/>
      <c r="BY708" s="85"/>
      <c r="BZ708" s="85"/>
      <c r="CA708" s="85"/>
      <c r="CB708" s="85"/>
      <c r="CC708" s="85"/>
      <c r="CD708" s="85"/>
      <c r="CE708" s="85"/>
      <c r="CF708" s="85"/>
      <c r="CG708" s="85"/>
      <c r="CH708" s="85"/>
      <c r="CI708" s="85"/>
      <c r="CJ708" s="85"/>
      <c r="CK708" s="85"/>
      <c r="CL708" s="85"/>
      <c r="CM708" s="85"/>
      <c r="CN708" s="85"/>
      <c r="CO708" s="85"/>
      <c r="CP708" s="85"/>
      <c r="CQ708" s="85"/>
      <c r="CR708" s="85"/>
      <c r="CS708" s="85"/>
      <c r="CT708" s="85"/>
      <c r="CU708" s="85"/>
      <c r="CV708" s="85"/>
      <c r="CW708" s="85"/>
      <c r="CX708" s="85"/>
      <c r="CY708" s="85"/>
      <c r="CZ708" s="85"/>
      <c r="DA708" s="85"/>
      <c r="DB708" s="85"/>
      <c r="DC708" s="85"/>
      <c r="DD708" s="85"/>
      <c r="DE708" s="85"/>
      <c r="DF708" s="85"/>
      <c r="DG708" s="85"/>
      <c r="DH708" s="85"/>
      <c r="DI708" s="85"/>
      <c r="DJ708" s="85"/>
      <c r="DK708" s="85"/>
      <c r="DL708" s="85"/>
      <c r="DM708" s="85"/>
      <c r="DN708" s="85"/>
      <c r="DO708" s="85"/>
      <c r="DP708" s="85"/>
      <c r="DQ708" s="85"/>
      <c r="DR708" s="85"/>
      <c r="DS708" s="85"/>
      <c r="DT708" s="85"/>
      <c r="DU708" s="85"/>
      <c r="DV708" s="85"/>
      <c r="DW708" s="85"/>
      <c r="DX708" s="85"/>
      <c r="DY708" s="85"/>
      <c r="DZ708" s="85"/>
      <c r="EA708" s="85"/>
      <c r="EB708" s="85"/>
      <c r="EC708" s="85"/>
      <c r="ED708" s="85"/>
      <c r="EE708" s="85"/>
      <c r="EF708" s="85"/>
      <c r="EG708" s="85"/>
      <c r="EH708" s="85"/>
      <c r="EI708" s="85"/>
      <c r="EJ708" s="85"/>
      <c r="EK708" s="85"/>
      <c r="EL708" s="85"/>
      <c r="EM708" s="85"/>
      <c r="EN708" s="85"/>
      <c r="EO708" s="85"/>
      <c r="EP708" s="85"/>
      <c r="EQ708" s="85"/>
      <c r="ER708" s="85"/>
      <c r="ES708" s="85"/>
      <c r="ET708" s="85"/>
      <c r="EU708" s="85"/>
      <c r="EV708" s="85"/>
      <c r="EW708" s="85"/>
      <c r="EX708" s="85"/>
      <c r="EY708" s="85"/>
      <c r="EZ708" s="85"/>
      <c r="FA708" s="85"/>
      <c r="FB708" s="85"/>
      <c r="FC708" s="85"/>
      <c r="FD708" s="85"/>
      <c r="FE708" s="85"/>
      <c r="FF708" s="85"/>
      <c r="FG708" s="85"/>
      <c r="FH708" s="85"/>
      <c r="FI708" s="85"/>
      <c r="FJ708" s="85"/>
      <c r="FK708" s="85"/>
      <c r="FL708" s="85"/>
    </row>
    <row r="709" spans="1:168" s="83" customFormat="1" ht="12.75" customHeight="1" x14ac:dyDescent="0.15">
      <c r="A709" s="82"/>
      <c r="D709" s="57"/>
      <c r="E709" s="86"/>
      <c r="F709" s="82"/>
      <c r="G709" s="84"/>
    </row>
    <row r="710" spans="1:168" s="29" customFormat="1" ht="12.75" customHeight="1" x14ac:dyDescent="0.15">
      <c r="A710" s="61"/>
      <c r="C710" s="72"/>
      <c r="D710" s="49"/>
      <c r="E710" s="67"/>
      <c r="F710" s="61"/>
      <c r="G710" s="27"/>
    </row>
    <row r="711" spans="1:168" s="29" customFormat="1" ht="12.75" customHeight="1" x14ac:dyDescent="0.15">
      <c r="A711" s="61"/>
      <c r="C711" s="72"/>
      <c r="D711" s="49"/>
      <c r="E711" s="67"/>
      <c r="F711" s="61"/>
      <c r="G711" s="27"/>
    </row>
    <row r="712" spans="1:168" s="29" customFormat="1" ht="12.75" customHeight="1" x14ac:dyDescent="0.15">
      <c r="A712" s="61"/>
      <c r="C712" s="72"/>
      <c r="D712" s="49"/>
      <c r="E712" s="67"/>
      <c r="F712" s="61"/>
      <c r="G712" s="27"/>
    </row>
    <row r="713" spans="1:168" s="29" customFormat="1" ht="12.75" customHeight="1" x14ac:dyDescent="0.15">
      <c r="A713" s="61"/>
      <c r="C713" s="72"/>
      <c r="D713" s="49"/>
      <c r="E713" s="67"/>
      <c r="F713" s="61"/>
      <c r="G713" s="27"/>
    </row>
    <row r="714" spans="1:168" s="29" customFormat="1" ht="12.75" customHeight="1" x14ac:dyDescent="0.15">
      <c r="A714" s="67"/>
      <c r="B714" s="72"/>
      <c r="D714" s="49"/>
      <c r="E714" s="63"/>
      <c r="F714" s="61"/>
      <c r="G714" s="27"/>
    </row>
    <row r="715" spans="1:168" s="29" customFormat="1" ht="12.75" customHeight="1" x14ac:dyDescent="0.15">
      <c r="A715" s="67"/>
      <c r="B715" s="72"/>
      <c r="D715" s="49"/>
      <c r="E715" s="63"/>
      <c r="F715" s="61"/>
      <c r="G715" s="27"/>
    </row>
    <row r="716" spans="1:168" s="29" customFormat="1" ht="12.75" customHeight="1" x14ac:dyDescent="0.15">
      <c r="A716" s="67"/>
      <c r="B716" s="72"/>
      <c r="D716" s="49"/>
      <c r="E716" s="63"/>
      <c r="F716" s="61"/>
      <c r="G716" s="27"/>
    </row>
    <row r="717" spans="1:168" s="29" customFormat="1" ht="12.75" customHeight="1" x14ac:dyDescent="0.15">
      <c r="A717" s="67"/>
      <c r="B717" s="72"/>
      <c r="D717" s="49"/>
      <c r="E717" s="63"/>
      <c r="F717" s="61"/>
      <c r="G717" s="27"/>
    </row>
    <row r="718" spans="1:168" s="29" customFormat="1" ht="12.75" customHeight="1" x14ac:dyDescent="0.15">
      <c r="A718" s="67"/>
      <c r="B718" s="72"/>
      <c r="C718" s="87"/>
      <c r="D718" s="49"/>
      <c r="E718" s="63"/>
      <c r="F718" s="61"/>
      <c r="G718" s="27"/>
    </row>
    <row r="719" spans="1:168" s="29" customFormat="1" ht="12.75" customHeight="1" x14ac:dyDescent="0.15">
      <c r="A719" s="67"/>
      <c r="B719" s="72"/>
      <c r="C719" s="87"/>
      <c r="D719" s="49"/>
      <c r="E719" s="63"/>
      <c r="F719" s="61"/>
      <c r="G719" s="27"/>
    </row>
    <row r="720" spans="1:168" s="29" customFormat="1" ht="12.75" customHeight="1" x14ac:dyDescent="0.15">
      <c r="A720" s="67"/>
      <c r="B720" s="72"/>
      <c r="C720" s="87"/>
      <c r="D720" s="49"/>
      <c r="E720" s="63"/>
      <c r="F720" s="61"/>
      <c r="G720" s="27"/>
    </row>
    <row r="721" spans="1:7" s="29" customFormat="1" ht="12.75" customHeight="1" x14ac:dyDescent="0.15">
      <c r="A721" s="67"/>
      <c r="B721" s="72"/>
      <c r="C721" s="87"/>
      <c r="D721" s="49"/>
      <c r="E721" s="63"/>
      <c r="F721" s="61"/>
      <c r="G721" s="27"/>
    </row>
    <row r="722" spans="1:7" s="29" customFormat="1" ht="12.75" customHeight="1" x14ac:dyDescent="0.15">
      <c r="A722" s="61"/>
      <c r="B722" s="28"/>
      <c r="C722" s="71"/>
      <c r="D722" s="53"/>
      <c r="E722" s="63"/>
      <c r="F722" s="61"/>
      <c r="G722" s="27"/>
    </row>
    <row r="723" spans="1:7" s="29" customFormat="1" ht="12.75" customHeight="1" x14ac:dyDescent="0.15">
      <c r="A723" s="61"/>
      <c r="B723" s="28"/>
      <c r="C723" s="71"/>
      <c r="D723" s="53"/>
      <c r="E723" s="63"/>
      <c r="F723" s="61"/>
      <c r="G723" s="27"/>
    </row>
    <row r="724" spans="1:7" s="29" customFormat="1" ht="12.75" customHeight="1" x14ac:dyDescent="0.15">
      <c r="A724" s="61"/>
      <c r="B724" s="28"/>
      <c r="C724" s="71"/>
      <c r="D724" s="53"/>
      <c r="E724" s="63"/>
      <c r="F724" s="61"/>
      <c r="G724" s="27"/>
    </row>
    <row r="725" spans="1:7" s="29" customFormat="1" ht="12.75" customHeight="1" x14ac:dyDescent="0.15">
      <c r="A725" s="61"/>
      <c r="B725" s="28"/>
      <c r="C725" s="71"/>
      <c r="D725" s="53"/>
      <c r="E725" s="61"/>
      <c r="F725" s="61"/>
      <c r="G725" s="27"/>
    </row>
    <row r="726" spans="1:7" s="29" customFormat="1" ht="12.75" customHeight="1" x14ac:dyDescent="0.15">
      <c r="A726" s="61"/>
      <c r="B726" s="88"/>
      <c r="D726" s="49"/>
      <c r="E726" s="61"/>
      <c r="F726" s="61"/>
      <c r="G726" s="27"/>
    </row>
    <row r="727" spans="1:7" s="29" customFormat="1" ht="12.75" customHeight="1" x14ac:dyDescent="0.15">
      <c r="A727" s="61"/>
      <c r="B727" s="88"/>
      <c r="D727" s="49"/>
      <c r="E727" s="61"/>
      <c r="F727" s="61"/>
      <c r="G727" s="27"/>
    </row>
    <row r="728" spans="1:7" s="29" customFormat="1" ht="12.75" customHeight="1" x14ac:dyDescent="0.15">
      <c r="A728" s="61"/>
      <c r="B728" s="88"/>
      <c r="D728" s="49"/>
      <c r="E728" s="61"/>
      <c r="F728" s="61"/>
      <c r="G728" s="27"/>
    </row>
    <row r="729" spans="1:7" s="29" customFormat="1" ht="12.75" customHeight="1" x14ac:dyDescent="0.15">
      <c r="A729" s="61"/>
      <c r="B729" s="88"/>
      <c r="D729" s="49"/>
      <c r="E729" s="61"/>
      <c r="F729" s="61"/>
      <c r="G729" s="27"/>
    </row>
    <row r="730" spans="1:7" s="29" customFormat="1" ht="12.75" customHeight="1" x14ac:dyDescent="0.15">
      <c r="A730" s="61"/>
      <c r="B730" s="88"/>
      <c r="D730" s="49"/>
      <c r="E730" s="61"/>
      <c r="F730" s="61"/>
      <c r="G730" s="27"/>
    </row>
    <row r="731" spans="1:7" s="29" customFormat="1" ht="12.75" customHeight="1" x14ac:dyDescent="0.15">
      <c r="A731" s="61"/>
      <c r="B731" s="88"/>
      <c r="D731" s="49"/>
      <c r="E731" s="61"/>
      <c r="F731" s="61"/>
      <c r="G731" s="27"/>
    </row>
    <row r="732" spans="1:7" s="29" customFormat="1" ht="12.75" customHeight="1" x14ac:dyDescent="0.15">
      <c r="A732" s="61"/>
      <c r="B732" s="88"/>
      <c r="D732" s="49"/>
      <c r="E732" s="61"/>
      <c r="F732" s="61"/>
      <c r="G732" s="27"/>
    </row>
    <row r="733" spans="1:7" s="29" customFormat="1" ht="12.75" customHeight="1" x14ac:dyDescent="0.15">
      <c r="A733" s="61"/>
      <c r="B733" s="88"/>
      <c r="D733" s="49"/>
      <c r="E733" s="63"/>
      <c r="F733" s="63"/>
      <c r="G733" s="27"/>
    </row>
    <row r="734" spans="1:7" s="29" customFormat="1" ht="12.75" customHeight="1" x14ac:dyDescent="0.15">
      <c r="A734" s="67"/>
      <c r="C734" s="72"/>
      <c r="D734" s="53"/>
      <c r="E734" s="63"/>
      <c r="F734" s="63"/>
      <c r="G734" s="27"/>
    </row>
    <row r="735" spans="1:7" s="29" customFormat="1" ht="12.75" customHeight="1" x14ac:dyDescent="0.15">
      <c r="A735" s="67"/>
      <c r="C735" s="72"/>
      <c r="D735" s="53"/>
      <c r="E735" s="63"/>
      <c r="F735" s="63"/>
      <c r="G735" s="27"/>
    </row>
    <row r="736" spans="1:7" s="29" customFormat="1" ht="12.75" customHeight="1" x14ac:dyDescent="0.15">
      <c r="A736" s="67"/>
      <c r="C736" s="72"/>
      <c r="D736" s="53"/>
      <c r="E736" s="63"/>
      <c r="F736" s="63"/>
      <c r="G736" s="27"/>
    </row>
    <row r="737" spans="1:168" s="29" customFormat="1" ht="12.75" customHeight="1" x14ac:dyDescent="0.15">
      <c r="A737" s="67"/>
      <c r="C737" s="72"/>
      <c r="D737" s="53"/>
      <c r="E737" s="63"/>
      <c r="F737" s="63"/>
      <c r="G737" s="27"/>
    </row>
    <row r="738" spans="1:168" s="29" customFormat="1" ht="12.75" customHeight="1" x14ac:dyDescent="0.15">
      <c r="A738" s="67"/>
      <c r="C738" s="72"/>
      <c r="D738" s="53"/>
      <c r="E738" s="63"/>
      <c r="F738" s="63"/>
      <c r="G738" s="27"/>
    </row>
    <row r="739" spans="1:168" s="29" customFormat="1" ht="12.75" customHeight="1" x14ac:dyDescent="0.15">
      <c r="A739" s="67"/>
      <c r="C739" s="72"/>
      <c r="D739" s="53"/>
      <c r="E739" s="63"/>
      <c r="F739" s="63"/>
      <c r="G739" s="27"/>
    </row>
    <row r="740" spans="1:168" s="29" customFormat="1" ht="12.75" customHeight="1" x14ac:dyDescent="0.15">
      <c r="A740" s="67"/>
      <c r="C740" s="72"/>
      <c r="D740" s="53"/>
      <c r="E740" s="63"/>
      <c r="F740" s="63"/>
      <c r="G740" s="27"/>
    </row>
    <row r="741" spans="1:168" s="29" customFormat="1" ht="12.75" customHeight="1" x14ac:dyDescent="0.15">
      <c r="A741" s="67"/>
      <c r="C741" s="72"/>
      <c r="D741" s="53"/>
      <c r="E741" s="63"/>
      <c r="F741" s="63"/>
      <c r="G741" s="27"/>
    </row>
    <row r="742" spans="1:168" s="29" customFormat="1" ht="12.75" customHeight="1" x14ac:dyDescent="0.15">
      <c r="A742" s="67"/>
      <c r="C742" s="72"/>
      <c r="D742" s="53"/>
      <c r="E742" s="63"/>
      <c r="F742" s="63"/>
      <c r="G742" s="27"/>
    </row>
    <row r="743" spans="1:168" s="29" customFormat="1" ht="12.75" customHeight="1" x14ac:dyDescent="0.15">
      <c r="A743" s="65"/>
      <c r="B743" s="66"/>
      <c r="C743" s="66"/>
      <c r="D743" s="54"/>
      <c r="E743" s="61"/>
      <c r="F743" s="61"/>
      <c r="G743" s="27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  <c r="BL743" s="28"/>
      <c r="BM743" s="28"/>
      <c r="BN743" s="28"/>
      <c r="BO743" s="28"/>
      <c r="BP743" s="28"/>
      <c r="BQ743" s="28"/>
      <c r="BR743" s="28"/>
      <c r="BS743" s="28"/>
      <c r="BT743" s="28"/>
      <c r="BU743" s="28"/>
      <c r="BV743" s="28"/>
      <c r="BW743" s="28"/>
      <c r="BX743" s="28"/>
      <c r="BY743" s="28"/>
      <c r="BZ743" s="28"/>
      <c r="CA743" s="28"/>
      <c r="CB743" s="28"/>
      <c r="CC743" s="28"/>
      <c r="CD743" s="28"/>
      <c r="CE743" s="28"/>
      <c r="CF743" s="28"/>
      <c r="CG743" s="28"/>
      <c r="CH743" s="28"/>
      <c r="CI743" s="28"/>
      <c r="CJ743" s="28"/>
      <c r="CK743" s="28"/>
      <c r="CL743" s="28"/>
      <c r="CM743" s="28"/>
      <c r="CN743" s="28"/>
      <c r="CO743" s="28"/>
      <c r="CP743" s="28"/>
      <c r="CQ743" s="28"/>
      <c r="CR743" s="28"/>
      <c r="CS743" s="28"/>
      <c r="CT743" s="28"/>
      <c r="CU743" s="28"/>
      <c r="CV743" s="28"/>
      <c r="CW743" s="28"/>
      <c r="CX743" s="28"/>
      <c r="CY743" s="28"/>
      <c r="CZ743" s="28"/>
      <c r="DA743" s="28"/>
      <c r="DB743" s="28"/>
      <c r="DC743" s="28"/>
      <c r="DD743" s="28"/>
      <c r="DE743" s="28"/>
      <c r="DF743" s="28"/>
      <c r="DG743" s="28"/>
      <c r="DH743" s="28"/>
      <c r="DI743" s="28"/>
      <c r="DJ743" s="28"/>
      <c r="DK743" s="28"/>
      <c r="DL743" s="28"/>
      <c r="DM743" s="28"/>
      <c r="DN743" s="28"/>
      <c r="DO743" s="28"/>
      <c r="DP743" s="28"/>
      <c r="DQ743" s="28"/>
      <c r="DR743" s="28"/>
      <c r="DS743" s="28"/>
      <c r="DT743" s="28"/>
      <c r="DU743" s="28"/>
      <c r="DV743" s="28"/>
      <c r="DW743" s="28"/>
      <c r="DX743" s="28"/>
      <c r="DY743" s="28"/>
      <c r="DZ743" s="28"/>
      <c r="EA743" s="28"/>
      <c r="EB743" s="28"/>
      <c r="EC743" s="28"/>
      <c r="ED743" s="28"/>
      <c r="EE743" s="28"/>
      <c r="EF743" s="28"/>
      <c r="EG743" s="28"/>
      <c r="EH743" s="28"/>
      <c r="EI743" s="28"/>
      <c r="EJ743" s="28"/>
      <c r="EK743" s="28"/>
      <c r="EL743" s="28"/>
      <c r="EM743" s="28"/>
      <c r="EN743" s="28"/>
      <c r="EO743" s="28"/>
      <c r="EP743" s="28"/>
      <c r="EQ743" s="28"/>
      <c r="ER743" s="28"/>
      <c r="ES743" s="28"/>
      <c r="ET743" s="28"/>
      <c r="EU743" s="28"/>
      <c r="EV743" s="28"/>
      <c r="EW743" s="28"/>
      <c r="EX743" s="28"/>
      <c r="EY743" s="28"/>
      <c r="EZ743" s="28"/>
      <c r="FA743" s="28"/>
      <c r="FB743" s="28"/>
      <c r="FC743" s="28"/>
      <c r="FD743" s="28"/>
      <c r="FE743" s="28"/>
      <c r="FF743" s="28"/>
      <c r="FG743" s="28"/>
      <c r="FH743" s="28"/>
      <c r="FI743" s="28"/>
      <c r="FJ743" s="28"/>
      <c r="FK743" s="28"/>
      <c r="FL743" s="28"/>
    </row>
    <row r="744" spans="1:168" s="29" customFormat="1" ht="12.75" customHeight="1" x14ac:dyDescent="0.15">
      <c r="A744" s="65"/>
      <c r="B744" s="66"/>
      <c r="C744" s="66"/>
      <c r="D744" s="54"/>
      <c r="E744" s="61"/>
      <c r="F744" s="61"/>
      <c r="G744" s="27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  <c r="BL744" s="28"/>
      <c r="BM744" s="28"/>
      <c r="BN744" s="28"/>
      <c r="BO744" s="28"/>
      <c r="BP744" s="28"/>
      <c r="BQ744" s="28"/>
      <c r="BR744" s="28"/>
      <c r="BS744" s="28"/>
      <c r="BT744" s="28"/>
      <c r="BU744" s="28"/>
      <c r="BV744" s="28"/>
      <c r="BW744" s="28"/>
      <c r="BX744" s="28"/>
      <c r="BY744" s="28"/>
      <c r="BZ744" s="28"/>
      <c r="CA744" s="28"/>
      <c r="CB744" s="28"/>
      <c r="CC744" s="28"/>
      <c r="CD744" s="28"/>
      <c r="CE744" s="28"/>
      <c r="CF744" s="28"/>
      <c r="CG744" s="28"/>
      <c r="CH744" s="28"/>
      <c r="CI744" s="28"/>
      <c r="CJ744" s="28"/>
      <c r="CK744" s="28"/>
      <c r="CL744" s="28"/>
      <c r="CM744" s="28"/>
      <c r="CN744" s="28"/>
      <c r="CO744" s="28"/>
      <c r="CP744" s="28"/>
      <c r="CQ744" s="28"/>
      <c r="CR744" s="28"/>
      <c r="CS744" s="28"/>
      <c r="CT744" s="28"/>
      <c r="CU744" s="28"/>
      <c r="CV744" s="28"/>
      <c r="CW744" s="28"/>
      <c r="CX744" s="28"/>
      <c r="CY744" s="28"/>
      <c r="CZ744" s="28"/>
      <c r="DA744" s="28"/>
      <c r="DB744" s="28"/>
      <c r="DC744" s="28"/>
      <c r="DD744" s="28"/>
      <c r="DE744" s="28"/>
      <c r="DF744" s="28"/>
      <c r="DG744" s="28"/>
      <c r="DH744" s="28"/>
      <c r="DI744" s="28"/>
      <c r="DJ744" s="28"/>
      <c r="DK744" s="28"/>
      <c r="DL744" s="28"/>
      <c r="DM744" s="28"/>
      <c r="DN744" s="28"/>
      <c r="DO744" s="28"/>
      <c r="DP744" s="28"/>
      <c r="DQ744" s="28"/>
      <c r="DR744" s="28"/>
      <c r="DS744" s="28"/>
      <c r="DT744" s="28"/>
      <c r="DU744" s="28"/>
      <c r="DV744" s="28"/>
      <c r="DW744" s="28"/>
      <c r="DX744" s="28"/>
      <c r="DY744" s="28"/>
      <c r="DZ744" s="28"/>
      <c r="EA744" s="28"/>
      <c r="EB744" s="28"/>
      <c r="EC744" s="28"/>
      <c r="ED744" s="28"/>
      <c r="EE744" s="28"/>
      <c r="EF744" s="28"/>
      <c r="EG744" s="28"/>
      <c r="EH744" s="28"/>
      <c r="EI744" s="28"/>
      <c r="EJ744" s="28"/>
      <c r="EK744" s="28"/>
      <c r="EL744" s="28"/>
      <c r="EM744" s="28"/>
      <c r="EN744" s="28"/>
      <c r="EO744" s="28"/>
      <c r="EP744" s="28"/>
      <c r="EQ744" s="28"/>
      <c r="ER744" s="28"/>
      <c r="ES744" s="28"/>
      <c r="ET744" s="28"/>
      <c r="EU744" s="28"/>
      <c r="EV744" s="28"/>
      <c r="EW744" s="28"/>
      <c r="EX744" s="28"/>
      <c r="EY744" s="28"/>
      <c r="EZ744" s="28"/>
      <c r="FA744" s="28"/>
      <c r="FB744" s="28"/>
      <c r="FC744" s="28"/>
      <c r="FD744" s="28"/>
      <c r="FE744" s="28"/>
      <c r="FF744" s="28"/>
      <c r="FG744" s="28"/>
      <c r="FH744" s="28"/>
      <c r="FI744" s="28"/>
      <c r="FJ744" s="28"/>
      <c r="FK744" s="28"/>
      <c r="FL744" s="28"/>
    </row>
    <row r="745" spans="1:168" s="29" customFormat="1" ht="12.75" customHeight="1" x14ac:dyDescent="0.15">
      <c r="A745" s="65"/>
      <c r="B745" s="66"/>
      <c r="C745" s="66"/>
      <c r="D745" s="54"/>
      <c r="E745" s="61"/>
      <c r="F745" s="61"/>
      <c r="G745" s="27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  <c r="BL745" s="28"/>
      <c r="BM745" s="28"/>
      <c r="BN745" s="28"/>
      <c r="BO745" s="28"/>
      <c r="BP745" s="28"/>
      <c r="BQ745" s="28"/>
      <c r="BR745" s="28"/>
      <c r="BS745" s="28"/>
      <c r="BT745" s="28"/>
      <c r="BU745" s="28"/>
      <c r="BV745" s="28"/>
      <c r="BW745" s="28"/>
      <c r="BX745" s="28"/>
      <c r="BY745" s="28"/>
      <c r="BZ745" s="28"/>
      <c r="CA745" s="28"/>
      <c r="CB745" s="28"/>
      <c r="CC745" s="28"/>
      <c r="CD745" s="28"/>
      <c r="CE745" s="28"/>
      <c r="CF745" s="28"/>
      <c r="CG745" s="28"/>
      <c r="CH745" s="28"/>
      <c r="CI745" s="28"/>
      <c r="CJ745" s="28"/>
      <c r="CK745" s="28"/>
      <c r="CL745" s="28"/>
      <c r="CM745" s="28"/>
      <c r="CN745" s="28"/>
      <c r="CO745" s="28"/>
      <c r="CP745" s="28"/>
      <c r="CQ745" s="28"/>
      <c r="CR745" s="28"/>
      <c r="CS745" s="28"/>
      <c r="CT745" s="28"/>
      <c r="CU745" s="28"/>
      <c r="CV745" s="28"/>
      <c r="CW745" s="28"/>
      <c r="CX745" s="28"/>
      <c r="CY745" s="28"/>
      <c r="CZ745" s="28"/>
      <c r="DA745" s="28"/>
      <c r="DB745" s="28"/>
      <c r="DC745" s="28"/>
      <c r="DD745" s="28"/>
      <c r="DE745" s="28"/>
      <c r="DF745" s="28"/>
      <c r="DG745" s="28"/>
      <c r="DH745" s="28"/>
      <c r="DI745" s="28"/>
      <c r="DJ745" s="28"/>
      <c r="DK745" s="28"/>
      <c r="DL745" s="28"/>
      <c r="DM745" s="28"/>
      <c r="DN745" s="28"/>
      <c r="DO745" s="28"/>
      <c r="DP745" s="28"/>
      <c r="DQ745" s="28"/>
      <c r="DR745" s="28"/>
      <c r="DS745" s="28"/>
      <c r="DT745" s="28"/>
      <c r="DU745" s="28"/>
      <c r="DV745" s="28"/>
      <c r="DW745" s="28"/>
      <c r="DX745" s="28"/>
      <c r="DY745" s="28"/>
      <c r="DZ745" s="28"/>
      <c r="EA745" s="28"/>
      <c r="EB745" s="28"/>
      <c r="EC745" s="28"/>
      <c r="ED745" s="28"/>
      <c r="EE745" s="28"/>
      <c r="EF745" s="28"/>
      <c r="EG745" s="28"/>
      <c r="EH745" s="28"/>
      <c r="EI745" s="28"/>
      <c r="EJ745" s="28"/>
      <c r="EK745" s="28"/>
      <c r="EL745" s="28"/>
      <c r="EM745" s="28"/>
      <c r="EN745" s="28"/>
      <c r="EO745" s="28"/>
      <c r="EP745" s="28"/>
      <c r="EQ745" s="28"/>
      <c r="ER745" s="28"/>
      <c r="ES745" s="28"/>
      <c r="ET745" s="28"/>
      <c r="EU745" s="28"/>
      <c r="EV745" s="28"/>
      <c r="EW745" s="28"/>
      <c r="EX745" s="28"/>
      <c r="EY745" s="28"/>
      <c r="EZ745" s="28"/>
      <c r="FA745" s="28"/>
      <c r="FB745" s="28"/>
      <c r="FC745" s="28"/>
      <c r="FD745" s="28"/>
      <c r="FE745" s="28"/>
      <c r="FF745" s="28"/>
      <c r="FG745" s="28"/>
      <c r="FH745" s="28"/>
      <c r="FI745" s="28"/>
      <c r="FJ745" s="28"/>
      <c r="FK745" s="28"/>
      <c r="FL745" s="28"/>
    </row>
    <row r="746" spans="1:168" s="29" customFormat="1" ht="12.75" customHeight="1" x14ac:dyDescent="0.15">
      <c r="A746" s="65"/>
      <c r="B746" s="66"/>
      <c r="C746" s="66"/>
      <c r="D746" s="54"/>
      <c r="E746" s="61"/>
      <c r="F746" s="61"/>
      <c r="G746" s="27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  <c r="BL746" s="28"/>
      <c r="BM746" s="28"/>
      <c r="BN746" s="28"/>
      <c r="BO746" s="28"/>
      <c r="BP746" s="28"/>
      <c r="BQ746" s="28"/>
      <c r="BR746" s="28"/>
      <c r="BS746" s="28"/>
      <c r="BT746" s="28"/>
      <c r="BU746" s="28"/>
      <c r="BV746" s="28"/>
      <c r="BW746" s="28"/>
      <c r="BX746" s="28"/>
      <c r="BY746" s="28"/>
      <c r="BZ746" s="28"/>
      <c r="CA746" s="28"/>
      <c r="CB746" s="28"/>
      <c r="CC746" s="28"/>
      <c r="CD746" s="28"/>
      <c r="CE746" s="28"/>
      <c r="CF746" s="28"/>
      <c r="CG746" s="28"/>
      <c r="CH746" s="28"/>
      <c r="CI746" s="28"/>
      <c r="CJ746" s="28"/>
      <c r="CK746" s="28"/>
      <c r="CL746" s="28"/>
      <c r="CM746" s="28"/>
      <c r="CN746" s="28"/>
      <c r="CO746" s="28"/>
      <c r="CP746" s="28"/>
      <c r="CQ746" s="28"/>
      <c r="CR746" s="28"/>
      <c r="CS746" s="28"/>
      <c r="CT746" s="28"/>
      <c r="CU746" s="28"/>
      <c r="CV746" s="28"/>
      <c r="CW746" s="28"/>
      <c r="CX746" s="28"/>
      <c r="CY746" s="28"/>
      <c r="CZ746" s="28"/>
      <c r="DA746" s="28"/>
      <c r="DB746" s="28"/>
      <c r="DC746" s="28"/>
      <c r="DD746" s="28"/>
      <c r="DE746" s="28"/>
      <c r="DF746" s="28"/>
      <c r="DG746" s="28"/>
      <c r="DH746" s="28"/>
      <c r="DI746" s="28"/>
      <c r="DJ746" s="28"/>
      <c r="DK746" s="28"/>
      <c r="DL746" s="28"/>
      <c r="DM746" s="28"/>
      <c r="DN746" s="28"/>
      <c r="DO746" s="28"/>
      <c r="DP746" s="28"/>
      <c r="DQ746" s="28"/>
      <c r="DR746" s="28"/>
      <c r="DS746" s="28"/>
      <c r="DT746" s="28"/>
      <c r="DU746" s="28"/>
      <c r="DV746" s="28"/>
      <c r="DW746" s="28"/>
      <c r="DX746" s="28"/>
      <c r="DY746" s="28"/>
      <c r="DZ746" s="28"/>
      <c r="EA746" s="28"/>
      <c r="EB746" s="28"/>
      <c r="EC746" s="28"/>
      <c r="ED746" s="28"/>
      <c r="EE746" s="28"/>
      <c r="EF746" s="28"/>
      <c r="EG746" s="28"/>
      <c r="EH746" s="28"/>
      <c r="EI746" s="28"/>
      <c r="EJ746" s="28"/>
      <c r="EK746" s="28"/>
      <c r="EL746" s="28"/>
      <c r="EM746" s="28"/>
      <c r="EN746" s="28"/>
      <c r="EO746" s="28"/>
      <c r="EP746" s="28"/>
      <c r="EQ746" s="28"/>
      <c r="ER746" s="28"/>
      <c r="ES746" s="28"/>
      <c r="ET746" s="28"/>
      <c r="EU746" s="28"/>
      <c r="EV746" s="28"/>
      <c r="EW746" s="28"/>
      <c r="EX746" s="28"/>
      <c r="EY746" s="28"/>
      <c r="EZ746" s="28"/>
      <c r="FA746" s="28"/>
      <c r="FB746" s="28"/>
      <c r="FC746" s="28"/>
      <c r="FD746" s="28"/>
      <c r="FE746" s="28"/>
      <c r="FF746" s="28"/>
      <c r="FG746" s="28"/>
      <c r="FH746" s="28"/>
      <c r="FI746" s="28"/>
      <c r="FJ746" s="28"/>
      <c r="FK746" s="28"/>
      <c r="FL746" s="28"/>
    </row>
    <row r="747" spans="1:168" s="29" customFormat="1" ht="12.75" customHeight="1" x14ac:dyDescent="0.15">
      <c r="A747" s="65"/>
      <c r="B747" s="66"/>
      <c r="C747" s="66"/>
      <c r="D747" s="54"/>
      <c r="E747" s="61"/>
      <c r="F747" s="61"/>
      <c r="G747" s="27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  <c r="BL747" s="28"/>
      <c r="BM747" s="28"/>
      <c r="BN747" s="28"/>
      <c r="BO747" s="28"/>
      <c r="BP747" s="28"/>
      <c r="BQ747" s="28"/>
      <c r="BR747" s="28"/>
      <c r="BS747" s="28"/>
      <c r="BT747" s="28"/>
      <c r="BU747" s="28"/>
      <c r="BV747" s="28"/>
      <c r="BW747" s="28"/>
      <c r="BX747" s="28"/>
      <c r="BY747" s="28"/>
      <c r="BZ747" s="28"/>
      <c r="CA747" s="28"/>
      <c r="CB747" s="28"/>
      <c r="CC747" s="28"/>
      <c r="CD747" s="28"/>
      <c r="CE747" s="28"/>
      <c r="CF747" s="28"/>
      <c r="CG747" s="28"/>
      <c r="CH747" s="28"/>
      <c r="CI747" s="28"/>
      <c r="CJ747" s="28"/>
      <c r="CK747" s="28"/>
      <c r="CL747" s="28"/>
      <c r="CM747" s="28"/>
      <c r="CN747" s="28"/>
      <c r="CO747" s="28"/>
      <c r="CP747" s="28"/>
      <c r="CQ747" s="28"/>
      <c r="CR747" s="28"/>
      <c r="CS747" s="28"/>
      <c r="CT747" s="28"/>
      <c r="CU747" s="28"/>
      <c r="CV747" s="28"/>
      <c r="CW747" s="28"/>
      <c r="CX747" s="28"/>
      <c r="CY747" s="28"/>
      <c r="CZ747" s="28"/>
      <c r="DA747" s="28"/>
      <c r="DB747" s="28"/>
      <c r="DC747" s="28"/>
      <c r="DD747" s="28"/>
      <c r="DE747" s="28"/>
      <c r="DF747" s="28"/>
      <c r="DG747" s="28"/>
      <c r="DH747" s="28"/>
      <c r="DI747" s="28"/>
      <c r="DJ747" s="28"/>
      <c r="DK747" s="28"/>
      <c r="DL747" s="28"/>
      <c r="DM747" s="28"/>
      <c r="DN747" s="28"/>
      <c r="DO747" s="28"/>
      <c r="DP747" s="28"/>
      <c r="DQ747" s="28"/>
      <c r="DR747" s="28"/>
      <c r="DS747" s="28"/>
      <c r="DT747" s="28"/>
      <c r="DU747" s="28"/>
      <c r="DV747" s="28"/>
      <c r="DW747" s="28"/>
      <c r="DX747" s="28"/>
      <c r="DY747" s="28"/>
      <c r="DZ747" s="28"/>
      <c r="EA747" s="28"/>
      <c r="EB747" s="28"/>
      <c r="EC747" s="28"/>
      <c r="ED747" s="28"/>
      <c r="EE747" s="28"/>
      <c r="EF747" s="28"/>
      <c r="EG747" s="28"/>
      <c r="EH747" s="28"/>
      <c r="EI747" s="28"/>
      <c r="EJ747" s="28"/>
      <c r="EK747" s="28"/>
      <c r="EL747" s="28"/>
      <c r="EM747" s="28"/>
      <c r="EN747" s="28"/>
      <c r="EO747" s="28"/>
      <c r="EP747" s="28"/>
      <c r="EQ747" s="28"/>
      <c r="ER747" s="28"/>
      <c r="ES747" s="28"/>
      <c r="ET747" s="28"/>
      <c r="EU747" s="28"/>
      <c r="EV747" s="28"/>
      <c r="EW747" s="28"/>
      <c r="EX747" s="28"/>
      <c r="EY747" s="28"/>
      <c r="EZ747" s="28"/>
      <c r="FA747" s="28"/>
      <c r="FB747" s="28"/>
      <c r="FC747" s="28"/>
      <c r="FD747" s="28"/>
      <c r="FE747" s="28"/>
      <c r="FF747" s="28"/>
      <c r="FG747" s="28"/>
      <c r="FH747" s="28"/>
      <c r="FI747" s="28"/>
      <c r="FJ747" s="28"/>
      <c r="FK747" s="28"/>
      <c r="FL747" s="28"/>
    </row>
    <row r="748" spans="1:168" s="29" customFormat="1" ht="12.75" customHeight="1" x14ac:dyDescent="0.15">
      <c r="A748" s="65"/>
      <c r="B748" s="66"/>
      <c r="C748" s="66"/>
      <c r="D748" s="54"/>
      <c r="E748" s="61"/>
      <c r="F748" s="61"/>
      <c r="G748" s="27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  <c r="BL748" s="28"/>
      <c r="BM748" s="28"/>
      <c r="BN748" s="28"/>
      <c r="BO748" s="28"/>
      <c r="BP748" s="28"/>
      <c r="BQ748" s="28"/>
      <c r="BR748" s="28"/>
      <c r="BS748" s="28"/>
      <c r="BT748" s="28"/>
      <c r="BU748" s="28"/>
      <c r="BV748" s="28"/>
      <c r="BW748" s="28"/>
      <c r="BX748" s="28"/>
      <c r="BY748" s="28"/>
      <c r="BZ748" s="28"/>
      <c r="CA748" s="28"/>
      <c r="CB748" s="28"/>
      <c r="CC748" s="28"/>
      <c r="CD748" s="28"/>
      <c r="CE748" s="28"/>
      <c r="CF748" s="28"/>
      <c r="CG748" s="28"/>
      <c r="CH748" s="28"/>
      <c r="CI748" s="28"/>
      <c r="CJ748" s="28"/>
      <c r="CK748" s="28"/>
      <c r="CL748" s="28"/>
      <c r="CM748" s="28"/>
      <c r="CN748" s="28"/>
      <c r="CO748" s="28"/>
      <c r="CP748" s="28"/>
      <c r="CQ748" s="28"/>
      <c r="CR748" s="28"/>
      <c r="CS748" s="28"/>
      <c r="CT748" s="28"/>
      <c r="CU748" s="28"/>
      <c r="CV748" s="28"/>
      <c r="CW748" s="28"/>
      <c r="CX748" s="28"/>
      <c r="CY748" s="28"/>
      <c r="CZ748" s="28"/>
      <c r="DA748" s="28"/>
      <c r="DB748" s="28"/>
      <c r="DC748" s="28"/>
      <c r="DD748" s="28"/>
      <c r="DE748" s="28"/>
      <c r="DF748" s="28"/>
      <c r="DG748" s="28"/>
      <c r="DH748" s="28"/>
      <c r="DI748" s="28"/>
      <c r="DJ748" s="28"/>
      <c r="DK748" s="28"/>
      <c r="DL748" s="28"/>
      <c r="DM748" s="28"/>
      <c r="DN748" s="28"/>
      <c r="DO748" s="28"/>
      <c r="DP748" s="28"/>
      <c r="DQ748" s="28"/>
      <c r="DR748" s="28"/>
      <c r="DS748" s="28"/>
      <c r="DT748" s="28"/>
      <c r="DU748" s="28"/>
      <c r="DV748" s="28"/>
      <c r="DW748" s="28"/>
      <c r="DX748" s="28"/>
      <c r="DY748" s="28"/>
      <c r="DZ748" s="28"/>
      <c r="EA748" s="28"/>
      <c r="EB748" s="28"/>
      <c r="EC748" s="28"/>
      <c r="ED748" s="28"/>
      <c r="EE748" s="28"/>
      <c r="EF748" s="28"/>
      <c r="EG748" s="28"/>
      <c r="EH748" s="28"/>
      <c r="EI748" s="28"/>
      <c r="EJ748" s="28"/>
      <c r="EK748" s="28"/>
      <c r="EL748" s="28"/>
      <c r="EM748" s="28"/>
      <c r="EN748" s="28"/>
      <c r="EO748" s="28"/>
      <c r="EP748" s="28"/>
      <c r="EQ748" s="28"/>
      <c r="ER748" s="28"/>
      <c r="ES748" s="28"/>
      <c r="ET748" s="28"/>
      <c r="EU748" s="28"/>
      <c r="EV748" s="28"/>
      <c r="EW748" s="28"/>
      <c r="EX748" s="28"/>
      <c r="EY748" s="28"/>
      <c r="EZ748" s="28"/>
      <c r="FA748" s="28"/>
      <c r="FB748" s="28"/>
      <c r="FC748" s="28"/>
      <c r="FD748" s="28"/>
      <c r="FE748" s="28"/>
      <c r="FF748" s="28"/>
      <c r="FG748" s="28"/>
      <c r="FH748" s="28"/>
      <c r="FI748" s="28"/>
      <c r="FJ748" s="28"/>
      <c r="FK748" s="28"/>
      <c r="FL748" s="28"/>
    </row>
    <row r="749" spans="1:168" s="29" customFormat="1" ht="12.75" customHeight="1" x14ac:dyDescent="0.15">
      <c r="A749" s="65"/>
      <c r="B749" s="66"/>
      <c r="C749" s="66"/>
      <c r="D749" s="54"/>
      <c r="E749" s="61"/>
      <c r="F749" s="61"/>
      <c r="G749" s="27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  <c r="BL749" s="28"/>
      <c r="BM749" s="28"/>
      <c r="BN749" s="28"/>
      <c r="BO749" s="28"/>
      <c r="BP749" s="28"/>
      <c r="BQ749" s="28"/>
      <c r="BR749" s="28"/>
      <c r="BS749" s="28"/>
      <c r="BT749" s="28"/>
      <c r="BU749" s="28"/>
      <c r="BV749" s="28"/>
      <c r="BW749" s="28"/>
      <c r="BX749" s="28"/>
      <c r="BY749" s="28"/>
      <c r="BZ749" s="28"/>
      <c r="CA749" s="28"/>
      <c r="CB749" s="28"/>
      <c r="CC749" s="28"/>
      <c r="CD749" s="28"/>
      <c r="CE749" s="28"/>
      <c r="CF749" s="28"/>
      <c r="CG749" s="28"/>
      <c r="CH749" s="28"/>
      <c r="CI749" s="28"/>
      <c r="CJ749" s="28"/>
      <c r="CK749" s="28"/>
      <c r="CL749" s="28"/>
      <c r="CM749" s="28"/>
      <c r="CN749" s="28"/>
      <c r="CO749" s="28"/>
      <c r="CP749" s="28"/>
      <c r="CQ749" s="28"/>
      <c r="CR749" s="28"/>
      <c r="CS749" s="28"/>
      <c r="CT749" s="28"/>
      <c r="CU749" s="28"/>
      <c r="CV749" s="28"/>
      <c r="CW749" s="28"/>
      <c r="CX749" s="28"/>
      <c r="CY749" s="28"/>
      <c r="CZ749" s="28"/>
      <c r="DA749" s="28"/>
      <c r="DB749" s="28"/>
      <c r="DC749" s="28"/>
      <c r="DD749" s="28"/>
      <c r="DE749" s="28"/>
      <c r="DF749" s="28"/>
      <c r="DG749" s="28"/>
      <c r="DH749" s="28"/>
      <c r="DI749" s="28"/>
      <c r="DJ749" s="28"/>
      <c r="DK749" s="28"/>
      <c r="DL749" s="28"/>
      <c r="DM749" s="28"/>
      <c r="DN749" s="28"/>
      <c r="DO749" s="28"/>
      <c r="DP749" s="28"/>
      <c r="DQ749" s="28"/>
      <c r="DR749" s="28"/>
      <c r="DS749" s="28"/>
      <c r="DT749" s="28"/>
      <c r="DU749" s="28"/>
      <c r="DV749" s="28"/>
      <c r="DW749" s="28"/>
      <c r="DX749" s="28"/>
      <c r="DY749" s="28"/>
      <c r="DZ749" s="28"/>
      <c r="EA749" s="28"/>
      <c r="EB749" s="28"/>
      <c r="EC749" s="28"/>
      <c r="ED749" s="28"/>
      <c r="EE749" s="28"/>
      <c r="EF749" s="28"/>
      <c r="EG749" s="28"/>
      <c r="EH749" s="28"/>
      <c r="EI749" s="28"/>
      <c r="EJ749" s="28"/>
      <c r="EK749" s="28"/>
      <c r="EL749" s="28"/>
      <c r="EM749" s="28"/>
      <c r="EN749" s="28"/>
      <c r="EO749" s="28"/>
      <c r="EP749" s="28"/>
      <c r="EQ749" s="28"/>
      <c r="ER749" s="28"/>
      <c r="ES749" s="28"/>
      <c r="ET749" s="28"/>
      <c r="EU749" s="28"/>
      <c r="EV749" s="28"/>
      <c r="EW749" s="28"/>
      <c r="EX749" s="28"/>
      <c r="EY749" s="28"/>
      <c r="EZ749" s="28"/>
      <c r="FA749" s="28"/>
      <c r="FB749" s="28"/>
      <c r="FC749" s="28"/>
      <c r="FD749" s="28"/>
      <c r="FE749" s="28"/>
      <c r="FF749" s="28"/>
      <c r="FG749" s="28"/>
      <c r="FH749" s="28"/>
      <c r="FI749" s="28"/>
      <c r="FJ749" s="28"/>
      <c r="FK749" s="28"/>
      <c r="FL749" s="28"/>
    </row>
    <row r="750" spans="1:168" s="29" customFormat="1" ht="12.75" customHeight="1" x14ac:dyDescent="0.15">
      <c r="A750" s="65"/>
      <c r="B750" s="66"/>
      <c r="C750" s="66"/>
      <c r="D750" s="54"/>
      <c r="E750" s="61"/>
      <c r="F750" s="61"/>
      <c r="G750" s="27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  <c r="BL750" s="28"/>
      <c r="BM750" s="28"/>
      <c r="BN750" s="28"/>
      <c r="BO750" s="28"/>
      <c r="BP750" s="28"/>
      <c r="BQ750" s="28"/>
      <c r="BR750" s="28"/>
      <c r="BS750" s="28"/>
      <c r="BT750" s="28"/>
      <c r="BU750" s="28"/>
      <c r="BV750" s="28"/>
      <c r="BW750" s="28"/>
      <c r="BX750" s="28"/>
      <c r="BY750" s="28"/>
      <c r="BZ750" s="28"/>
      <c r="CA750" s="28"/>
      <c r="CB750" s="28"/>
      <c r="CC750" s="28"/>
      <c r="CD750" s="28"/>
      <c r="CE750" s="28"/>
      <c r="CF750" s="28"/>
      <c r="CG750" s="28"/>
      <c r="CH750" s="28"/>
      <c r="CI750" s="28"/>
      <c r="CJ750" s="28"/>
      <c r="CK750" s="28"/>
      <c r="CL750" s="28"/>
      <c r="CM750" s="28"/>
      <c r="CN750" s="28"/>
      <c r="CO750" s="28"/>
      <c r="CP750" s="28"/>
      <c r="CQ750" s="28"/>
      <c r="CR750" s="28"/>
      <c r="CS750" s="28"/>
      <c r="CT750" s="28"/>
      <c r="CU750" s="28"/>
      <c r="CV750" s="28"/>
      <c r="CW750" s="28"/>
      <c r="CX750" s="28"/>
      <c r="CY750" s="28"/>
      <c r="CZ750" s="28"/>
      <c r="DA750" s="28"/>
      <c r="DB750" s="28"/>
      <c r="DC750" s="28"/>
      <c r="DD750" s="28"/>
      <c r="DE750" s="28"/>
      <c r="DF750" s="28"/>
      <c r="DG750" s="28"/>
      <c r="DH750" s="28"/>
      <c r="DI750" s="28"/>
      <c r="DJ750" s="28"/>
      <c r="DK750" s="28"/>
      <c r="DL750" s="28"/>
      <c r="DM750" s="28"/>
      <c r="DN750" s="28"/>
      <c r="DO750" s="28"/>
      <c r="DP750" s="28"/>
      <c r="DQ750" s="28"/>
      <c r="DR750" s="28"/>
      <c r="DS750" s="28"/>
      <c r="DT750" s="28"/>
      <c r="DU750" s="28"/>
      <c r="DV750" s="28"/>
      <c r="DW750" s="28"/>
      <c r="DX750" s="28"/>
      <c r="DY750" s="28"/>
      <c r="DZ750" s="28"/>
      <c r="EA750" s="28"/>
      <c r="EB750" s="28"/>
      <c r="EC750" s="28"/>
      <c r="ED750" s="28"/>
      <c r="EE750" s="28"/>
      <c r="EF750" s="28"/>
      <c r="EG750" s="28"/>
      <c r="EH750" s="28"/>
      <c r="EI750" s="28"/>
      <c r="EJ750" s="28"/>
      <c r="EK750" s="28"/>
      <c r="EL750" s="28"/>
      <c r="EM750" s="28"/>
      <c r="EN750" s="28"/>
      <c r="EO750" s="28"/>
      <c r="EP750" s="28"/>
      <c r="EQ750" s="28"/>
      <c r="ER750" s="28"/>
      <c r="ES750" s="28"/>
      <c r="ET750" s="28"/>
      <c r="EU750" s="28"/>
      <c r="EV750" s="28"/>
      <c r="EW750" s="28"/>
      <c r="EX750" s="28"/>
      <c r="EY750" s="28"/>
      <c r="EZ750" s="28"/>
      <c r="FA750" s="28"/>
      <c r="FB750" s="28"/>
      <c r="FC750" s="28"/>
      <c r="FD750" s="28"/>
      <c r="FE750" s="28"/>
      <c r="FF750" s="28"/>
      <c r="FG750" s="28"/>
      <c r="FH750" s="28"/>
      <c r="FI750" s="28"/>
      <c r="FJ750" s="28"/>
      <c r="FK750" s="28"/>
      <c r="FL750" s="28"/>
    </row>
    <row r="751" spans="1:168" s="29" customFormat="1" ht="12.75" customHeight="1" x14ac:dyDescent="0.15">
      <c r="A751" s="65"/>
      <c r="B751" s="66"/>
      <c r="C751" s="66"/>
      <c r="D751" s="54"/>
      <c r="E751" s="61"/>
      <c r="F751" s="61"/>
      <c r="G751" s="27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  <c r="BL751" s="28"/>
      <c r="BM751" s="28"/>
      <c r="BN751" s="28"/>
      <c r="BO751" s="28"/>
      <c r="BP751" s="28"/>
      <c r="BQ751" s="28"/>
      <c r="BR751" s="28"/>
      <c r="BS751" s="28"/>
      <c r="BT751" s="28"/>
      <c r="BU751" s="28"/>
      <c r="BV751" s="28"/>
      <c r="BW751" s="28"/>
      <c r="BX751" s="28"/>
      <c r="BY751" s="28"/>
      <c r="BZ751" s="28"/>
      <c r="CA751" s="28"/>
      <c r="CB751" s="28"/>
      <c r="CC751" s="28"/>
      <c r="CD751" s="28"/>
      <c r="CE751" s="28"/>
      <c r="CF751" s="28"/>
      <c r="CG751" s="28"/>
      <c r="CH751" s="28"/>
      <c r="CI751" s="28"/>
      <c r="CJ751" s="28"/>
      <c r="CK751" s="28"/>
      <c r="CL751" s="28"/>
      <c r="CM751" s="28"/>
      <c r="CN751" s="28"/>
      <c r="CO751" s="28"/>
      <c r="CP751" s="28"/>
      <c r="CQ751" s="28"/>
      <c r="CR751" s="28"/>
      <c r="CS751" s="28"/>
      <c r="CT751" s="28"/>
      <c r="CU751" s="28"/>
      <c r="CV751" s="28"/>
      <c r="CW751" s="28"/>
      <c r="CX751" s="28"/>
      <c r="CY751" s="28"/>
      <c r="CZ751" s="28"/>
      <c r="DA751" s="28"/>
      <c r="DB751" s="28"/>
      <c r="DC751" s="28"/>
      <c r="DD751" s="28"/>
      <c r="DE751" s="28"/>
      <c r="DF751" s="28"/>
      <c r="DG751" s="28"/>
      <c r="DH751" s="28"/>
      <c r="DI751" s="28"/>
      <c r="DJ751" s="28"/>
      <c r="DK751" s="28"/>
      <c r="DL751" s="28"/>
      <c r="DM751" s="28"/>
      <c r="DN751" s="28"/>
      <c r="DO751" s="28"/>
      <c r="DP751" s="28"/>
      <c r="DQ751" s="28"/>
      <c r="DR751" s="28"/>
      <c r="DS751" s="28"/>
      <c r="DT751" s="28"/>
      <c r="DU751" s="28"/>
      <c r="DV751" s="28"/>
      <c r="DW751" s="28"/>
      <c r="DX751" s="28"/>
      <c r="DY751" s="28"/>
      <c r="DZ751" s="28"/>
      <c r="EA751" s="28"/>
      <c r="EB751" s="28"/>
      <c r="EC751" s="28"/>
      <c r="ED751" s="28"/>
      <c r="EE751" s="28"/>
      <c r="EF751" s="28"/>
      <c r="EG751" s="28"/>
      <c r="EH751" s="28"/>
      <c r="EI751" s="28"/>
      <c r="EJ751" s="28"/>
      <c r="EK751" s="28"/>
      <c r="EL751" s="28"/>
      <c r="EM751" s="28"/>
      <c r="EN751" s="28"/>
      <c r="EO751" s="28"/>
      <c r="EP751" s="28"/>
      <c r="EQ751" s="28"/>
      <c r="ER751" s="28"/>
      <c r="ES751" s="28"/>
      <c r="ET751" s="28"/>
      <c r="EU751" s="28"/>
      <c r="EV751" s="28"/>
      <c r="EW751" s="28"/>
      <c r="EX751" s="28"/>
      <c r="EY751" s="28"/>
      <c r="EZ751" s="28"/>
      <c r="FA751" s="28"/>
      <c r="FB751" s="28"/>
      <c r="FC751" s="28"/>
      <c r="FD751" s="28"/>
      <c r="FE751" s="28"/>
      <c r="FF751" s="28"/>
      <c r="FG751" s="28"/>
      <c r="FH751" s="28"/>
      <c r="FI751" s="28"/>
      <c r="FJ751" s="28"/>
      <c r="FK751" s="28"/>
      <c r="FL751" s="28"/>
    </row>
    <row r="752" spans="1:168" s="29" customFormat="1" ht="12.75" customHeight="1" x14ac:dyDescent="0.15">
      <c r="A752" s="65"/>
      <c r="B752" s="66"/>
      <c r="C752" s="66"/>
      <c r="D752" s="54"/>
      <c r="E752" s="61"/>
      <c r="F752" s="61"/>
      <c r="G752" s="27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  <c r="BL752" s="28"/>
      <c r="BM752" s="28"/>
      <c r="BN752" s="28"/>
      <c r="BO752" s="28"/>
      <c r="BP752" s="28"/>
      <c r="BQ752" s="28"/>
      <c r="BR752" s="28"/>
      <c r="BS752" s="28"/>
      <c r="BT752" s="28"/>
      <c r="BU752" s="28"/>
      <c r="BV752" s="28"/>
      <c r="BW752" s="28"/>
      <c r="BX752" s="28"/>
      <c r="BY752" s="28"/>
      <c r="BZ752" s="28"/>
      <c r="CA752" s="28"/>
      <c r="CB752" s="28"/>
      <c r="CC752" s="28"/>
      <c r="CD752" s="28"/>
      <c r="CE752" s="28"/>
      <c r="CF752" s="28"/>
      <c r="CG752" s="28"/>
      <c r="CH752" s="28"/>
      <c r="CI752" s="28"/>
      <c r="CJ752" s="28"/>
      <c r="CK752" s="28"/>
      <c r="CL752" s="28"/>
      <c r="CM752" s="28"/>
      <c r="CN752" s="28"/>
      <c r="CO752" s="28"/>
      <c r="CP752" s="28"/>
      <c r="CQ752" s="28"/>
      <c r="CR752" s="28"/>
      <c r="CS752" s="28"/>
      <c r="CT752" s="28"/>
      <c r="CU752" s="28"/>
      <c r="CV752" s="28"/>
      <c r="CW752" s="28"/>
      <c r="CX752" s="28"/>
      <c r="CY752" s="28"/>
      <c r="CZ752" s="28"/>
      <c r="DA752" s="28"/>
      <c r="DB752" s="28"/>
      <c r="DC752" s="28"/>
      <c r="DD752" s="28"/>
      <c r="DE752" s="28"/>
      <c r="DF752" s="28"/>
      <c r="DG752" s="28"/>
      <c r="DH752" s="28"/>
      <c r="DI752" s="28"/>
      <c r="DJ752" s="28"/>
      <c r="DK752" s="28"/>
      <c r="DL752" s="28"/>
      <c r="DM752" s="28"/>
      <c r="DN752" s="28"/>
      <c r="DO752" s="28"/>
      <c r="DP752" s="28"/>
      <c r="DQ752" s="28"/>
      <c r="DR752" s="28"/>
      <c r="DS752" s="28"/>
      <c r="DT752" s="28"/>
      <c r="DU752" s="28"/>
      <c r="DV752" s="28"/>
      <c r="DW752" s="28"/>
      <c r="DX752" s="28"/>
      <c r="DY752" s="28"/>
      <c r="DZ752" s="28"/>
      <c r="EA752" s="28"/>
      <c r="EB752" s="28"/>
      <c r="EC752" s="28"/>
      <c r="ED752" s="28"/>
      <c r="EE752" s="28"/>
      <c r="EF752" s="28"/>
      <c r="EG752" s="28"/>
      <c r="EH752" s="28"/>
      <c r="EI752" s="28"/>
      <c r="EJ752" s="28"/>
      <c r="EK752" s="28"/>
      <c r="EL752" s="28"/>
      <c r="EM752" s="28"/>
      <c r="EN752" s="28"/>
      <c r="EO752" s="28"/>
      <c r="EP752" s="28"/>
      <c r="EQ752" s="28"/>
      <c r="ER752" s="28"/>
      <c r="ES752" s="28"/>
      <c r="ET752" s="28"/>
      <c r="EU752" s="28"/>
      <c r="EV752" s="28"/>
      <c r="EW752" s="28"/>
      <c r="EX752" s="28"/>
      <c r="EY752" s="28"/>
      <c r="EZ752" s="28"/>
      <c r="FA752" s="28"/>
      <c r="FB752" s="28"/>
      <c r="FC752" s="28"/>
      <c r="FD752" s="28"/>
      <c r="FE752" s="28"/>
      <c r="FF752" s="28"/>
      <c r="FG752" s="28"/>
      <c r="FH752" s="28"/>
      <c r="FI752" s="28"/>
      <c r="FJ752" s="28"/>
      <c r="FK752" s="28"/>
      <c r="FL752" s="28"/>
    </row>
    <row r="753" spans="1:168" s="29" customFormat="1" ht="12.75" customHeight="1" x14ac:dyDescent="0.15">
      <c r="A753" s="65"/>
      <c r="B753" s="66"/>
      <c r="C753" s="66"/>
      <c r="D753" s="54"/>
      <c r="E753" s="61"/>
      <c r="F753" s="61"/>
      <c r="G753" s="27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  <c r="BL753" s="28"/>
      <c r="BM753" s="28"/>
      <c r="BN753" s="28"/>
      <c r="BO753" s="28"/>
      <c r="BP753" s="28"/>
      <c r="BQ753" s="28"/>
      <c r="BR753" s="28"/>
      <c r="BS753" s="28"/>
      <c r="BT753" s="28"/>
      <c r="BU753" s="28"/>
      <c r="BV753" s="28"/>
      <c r="BW753" s="28"/>
      <c r="BX753" s="28"/>
      <c r="BY753" s="28"/>
      <c r="BZ753" s="28"/>
      <c r="CA753" s="28"/>
      <c r="CB753" s="28"/>
      <c r="CC753" s="28"/>
      <c r="CD753" s="28"/>
      <c r="CE753" s="28"/>
      <c r="CF753" s="28"/>
      <c r="CG753" s="28"/>
      <c r="CH753" s="28"/>
      <c r="CI753" s="28"/>
      <c r="CJ753" s="28"/>
      <c r="CK753" s="28"/>
      <c r="CL753" s="28"/>
      <c r="CM753" s="28"/>
      <c r="CN753" s="28"/>
      <c r="CO753" s="28"/>
      <c r="CP753" s="28"/>
      <c r="CQ753" s="28"/>
      <c r="CR753" s="28"/>
      <c r="CS753" s="28"/>
      <c r="CT753" s="28"/>
      <c r="CU753" s="28"/>
      <c r="CV753" s="28"/>
      <c r="CW753" s="28"/>
      <c r="CX753" s="28"/>
      <c r="CY753" s="28"/>
      <c r="CZ753" s="28"/>
      <c r="DA753" s="28"/>
      <c r="DB753" s="28"/>
      <c r="DC753" s="28"/>
      <c r="DD753" s="28"/>
      <c r="DE753" s="28"/>
      <c r="DF753" s="28"/>
      <c r="DG753" s="28"/>
      <c r="DH753" s="28"/>
      <c r="DI753" s="28"/>
      <c r="DJ753" s="28"/>
      <c r="DK753" s="28"/>
      <c r="DL753" s="28"/>
      <c r="DM753" s="28"/>
      <c r="DN753" s="28"/>
      <c r="DO753" s="28"/>
      <c r="DP753" s="28"/>
      <c r="DQ753" s="28"/>
      <c r="DR753" s="28"/>
      <c r="DS753" s="28"/>
      <c r="DT753" s="28"/>
      <c r="DU753" s="28"/>
      <c r="DV753" s="28"/>
      <c r="DW753" s="28"/>
      <c r="DX753" s="28"/>
      <c r="DY753" s="28"/>
      <c r="DZ753" s="28"/>
      <c r="EA753" s="28"/>
      <c r="EB753" s="28"/>
      <c r="EC753" s="28"/>
      <c r="ED753" s="28"/>
      <c r="EE753" s="28"/>
      <c r="EF753" s="28"/>
      <c r="EG753" s="28"/>
      <c r="EH753" s="28"/>
      <c r="EI753" s="28"/>
      <c r="EJ753" s="28"/>
      <c r="EK753" s="28"/>
      <c r="EL753" s="28"/>
      <c r="EM753" s="28"/>
      <c r="EN753" s="28"/>
      <c r="EO753" s="28"/>
      <c r="EP753" s="28"/>
      <c r="EQ753" s="28"/>
      <c r="ER753" s="28"/>
      <c r="ES753" s="28"/>
      <c r="ET753" s="28"/>
      <c r="EU753" s="28"/>
      <c r="EV753" s="28"/>
      <c r="EW753" s="28"/>
      <c r="EX753" s="28"/>
      <c r="EY753" s="28"/>
      <c r="EZ753" s="28"/>
      <c r="FA753" s="28"/>
      <c r="FB753" s="28"/>
      <c r="FC753" s="28"/>
      <c r="FD753" s="28"/>
      <c r="FE753" s="28"/>
      <c r="FF753" s="28"/>
      <c r="FG753" s="28"/>
      <c r="FH753" s="28"/>
      <c r="FI753" s="28"/>
      <c r="FJ753" s="28"/>
      <c r="FK753" s="28"/>
      <c r="FL753" s="28"/>
    </row>
    <row r="754" spans="1:168" s="29" customFormat="1" ht="12.75" customHeight="1" x14ac:dyDescent="0.15">
      <c r="A754" s="65"/>
      <c r="B754" s="66"/>
      <c r="C754" s="66"/>
      <c r="D754" s="54"/>
      <c r="E754" s="61"/>
      <c r="F754" s="61"/>
      <c r="G754" s="27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  <c r="BL754" s="28"/>
      <c r="BM754" s="28"/>
      <c r="BN754" s="28"/>
      <c r="BO754" s="28"/>
      <c r="BP754" s="28"/>
      <c r="BQ754" s="28"/>
      <c r="BR754" s="28"/>
      <c r="BS754" s="28"/>
      <c r="BT754" s="28"/>
      <c r="BU754" s="28"/>
      <c r="BV754" s="28"/>
      <c r="BW754" s="28"/>
      <c r="BX754" s="28"/>
      <c r="BY754" s="28"/>
      <c r="BZ754" s="28"/>
      <c r="CA754" s="28"/>
      <c r="CB754" s="28"/>
      <c r="CC754" s="28"/>
      <c r="CD754" s="28"/>
      <c r="CE754" s="28"/>
      <c r="CF754" s="28"/>
      <c r="CG754" s="28"/>
      <c r="CH754" s="28"/>
      <c r="CI754" s="28"/>
      <c r="CJ754" s="28"/>
      <c r="CK754" s="28"/>
      <c r="CL754" s="28"/>
      <c r="CM754" s="28"/>
      <c r="CN754" s="28"/>
      <c r="CO754" s="28"/>
      <c r="CP754" s="28"/>
      <c r="CQ754" s="28"/>
      <c r="CR754" s="28"/>
      <c r="CS754" s="28"/>
      <c r="CT754" s="28"/>
      <c r="CU754" s="28"/>
      <c r="CV754" s="28"/>
      <c r="CW754" s="28"/>
      <c r="CX754" s="28"/>
      <c r="CY754" s="28"/>
      <c r="CZ754" s="28"/>
      <c r="DA754" s="28"/>
      <c r="DB754" s="28"/>
      <c r="DC754" s="28"/>
      <c r="DD754" s="28"/>
      <c r="DE754" s="28"/>
      <c r="DF754" s="28"/>
      <c r="DG754" s="28"/>
      <c r="DH754" s="28"/>
      <c r="DI754" s="28"/>
      <c r="DJ754" s="28"/>
      <c r="DK754" s="28"/>
      <c r="DL754" s="28"/>
      <c r="DM754" s="28"/>
      <c r="DN754" s="28"/>
      <c r="DO754" s="28"/>
      <c r="DP754" s="28"/>
      <c r="DQ754" s="28"/>
      <c r="DR754" s="28"/>
      <c r="DS754" s="28"/>
      <c r="DT754" s="28"/>
      <c r="DU754" s="28"/>
      <c r="DV754" s="28"/>
      <c r="DW754" s="28"/>
      <c r="DX754" s="28"/>
      <c r="DY754" s="28"/>
      <c r="DZ754" s="28"/>
      <c r="EA754" s="28"/>
      <c r="EB754" s="28"/>
      <c r="EC754" s="28"/>
      <c r="ED754" s="28"/>
      <c r="EE754" s="28"/>
      <c r="EF754" s="28"/>
      <c r="EG754" s="28"/>
      <c r="EH754" s="28"/>
      <c r="EI754" s="28"/>
      <c r="EJ754" s="28"/>
      <c r="EK754" s="28"/>
      <c r="EL754" s="28"/>
      <c r="EM754" s="28"/>
      <c r="EN754" s="28"/>
      <c r="EO754" s="28"/>
      <c r="EP754" s="28"/>
      <c r="EQ754" s="28"/>
      <c r="ER754" s="28"/>
      <c r="ES754" s="28"/>
      <c r="ET754" s="28"/>
      <c r="EU754" s="28"/>
      <c r="EV754" s="28"/>
      <c r="EW754" s="28"/>
      <c r="EX754" s="28"/>
      <c r="EY754" s="28"/>
      <c r="EZ754" s="28"/>
      <c r="FA754" s="28"/>
      <c r="FB754" s="28"/>
      <c r="FC754" s="28"/>
      <c r="FD754" s="28"/>
      <c r="FE754" s="28"/>
      <c r="FF754" s="28"/>
      <c r="FG754" s="28"/>
      <c r="FH754" s="28"/>
      <c r="FI754" s="28"/>
      <c r="FJ754" s="28"/>
      <c r="FK754" s="28"/>
      <c r="FL754" s="28"/>
    </row>
    <row r="755" spans="1:168" s="29" customFormat="1" ht="12.75" customHeight="1" x14ac:dyDescent="0.15">
      <c r="A755" s="65"/>
      <c r="B755" s="66"/>
      <c r="C755" s="66"/>
      <c r="D755" s="54"/>
      <c r="E755" s="61"/>
      <c r="F755" s="61"/>
      <c r="G755" s="27"/>
    </row>
    <row r="756" spans="1:168" s="29" customFormat="1" ht="12.75" customHeight="1" x14ac:dyDescent="0.15">
      <c r="A756" s="65"/>
      <c r="B756" s="66"/>
      <c r="C756" s="66"/>
      <c r="D756" s="54"/>
      <c r="E756" s="61"/>
      <c r="F756" s="61"/>
      <c r="G756" s="27"/>
    </row>
    <row r="757" spans="1:168" s="29" customFormat="1" ht="12.75" customHeight="1" x14ac:dyDescent="0.15">
      <c r="A757" s="65"/>
      <c r="B757" s="66"/>
      <c r="C757" s="66"/>
      <c r="D757" s="54"/>
      <c r="E757" s="61"/>
      <c r="F757" s="61"/>
      <c r="G757" s="27"/>
    </row>
    <row r="758" spans="1:168" s="29" customFormat="1" ht="12.75" customHeight="1" x14ac:dyDescent="0.15">
      <c r="A758" s="65"/>
      <c r="B758" s="66"/>
      <c r="C758" s="66"/>
      <c r="D758" s="54"/>
      <c r="E758" s="61"/>
      <c r="F758" s="61"/>
      <c r="G758" s="27"/>
    </row>
    <row r="759" spans="1:168" s="29" customFormat="1" ht="12.75" customHeight="1" x14ac:dyDescent="0.15">
      <c r="A759" s="65"/>
      <c r="B759" s="66"/>
      <c r="C759" s="66"/>
      <c r="D759" s="54"/>
      <c r="E759" s="61"/>
      <c r="F759" s="61"/>
      <c r="G759" s="27"/>
    </row>
    <row r="760" spans="1:168" s="29" customFormat="1" ht="12.75" customHeight="1" x14ac:dyDescent="0.15">
      <c r="A760" s="65"/>
      <c r="B760" s="66"/>
      <c r="C760" s="66"/>
      <c r="D760" s="54"/>
      <c r="E760" s="61"/>
      <c r="F760" s="61"/>
      <c r="G760" s="27"/>
    </row>
    <row r="761" spans="1:168" s="29" customFormat="1" ht="12.75" customHeight="1" x14ac:dyDescent="0.15">
      <c r="A761" s="65"/>
      <c r="B761" s="66"/>
      <c r="C761" s="66"/>
      <c r="D761" s="54"/>
      <c r="E761" s="61"/>
      <c r="F761" s="61"/>
      <c r="G761" s="27"/>
    </row>
    <row r="762" spans="1:168" s="29" customFormat="1" ht="12.75" customHeight="1" x14ac:dyDescent="0.15">
      <c r="A762" s="65"/>
      <c r="B762" s="66"/>
      <c r="C762" s="66"/>
      <c r="D762" s="54"/>
      <c r="E762" s="61"/>
      <c r="F762" s="61"/>
      <c r="G762" s="27"/>
    </row>
    <row r="763" spans="1:168" s="29" customFormat="1" ht="12.75" customHeight="1" x14ac:dyDescent="0.15">
      <c r="A763" s="61"/>
      <c r="C763" s="89"/>
      <c r="D763" s="49"/>
      <c r="E763" s="67"/>
      <c r="F763" s="61"/>
      <c r="G763" s="27"/>
    </row>
    <row r="764" spans="1:168" s="29" customFormat="1" ht="13.5" customHeight="1" x14ac:dyDescent="0.15">
      <c r="A764" s="61"/>
      <c r="C764" s="89"/>
      <c r="D764" s="49"/>
      <c r="E764" s="67"/>
      <c r="F764" s="61"/>
      <c r="G764" s="27"/>
    </row>
    <row r="765" spans="1:168" s="29" customFormat="1" ht="13.5" customHeight="1" x14ac:dyDescent="0.15">
      <c r="A765" s="61"/>
      <c r="C765" s="89"/>
      <c r="D765" s="49"/>
      <c r="E765" s="67"/>
      <c r="F765" s="61"/>
      <c r="G765" s="27"/>
    </row>
    <row r="766" spans="1:168" s="29" customFormat="1" ht="13.5" customHeight="1" x14ac:dyDescent="0.15">
      <c r="A766" s="61"/>
      <c r="C766" s="89"/>
      <c r="D766" s="49"/>
      <c r="E766" s="67"/>
      <c r="F766" s="61"/>
      <c r="G766" s="27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  <c r="BL766" s="28"/>
      <c r="BM766" s="28"/>
      <c r="BN766" s="28"/>
      <c r="BO766" s="28"/>
      <c r="BP766" s="28"/>
      <c r="BQ766" s="28"/>
      <c r="BR766" s="28"/>
      <c r="BS766" s="28"/>
      <c r="BT766" s="28"/>
      <c r="BU766" s="28"/>
      <c r="BV766" s="28"/>
      <c r="BW766" s="28"/>
      <c r="BX766" s="28"/>
      <c r="BY766" s="28"/>
      <c r="BZ766" s="28"/>
      <c r="CA766" s="28"/>
      <c r="CB766" s="28"/>
      <c r="CC766" s="28"/>
      <c r="CD766" s="28"/>
      <c r="CE766" s="28"/>
      <c r="CF766" s="28"/>
      <c r="CG766" s="28"/>
      <c r="CH766" s="28"/>
      <c r="CI766" s="28"/>
      <c r="CJ766" s="28"/>
      <c r="CK766" s="28"/>
      <c r="CL766" s="28"/>
      <c r="CM766" s="28"/>
      <c r="CN766" s="28"/>
      <c r="CO766" s="28"/>
      <c r="CP766" s="28"/>
      <c r="CQ766" s="28"/>
      <c r="CR766" s="28"/>
      <c r="CS766" s="28"/>
      <c r="CT766" s="28"/>
      <c r="CU766" s="28"/>
      <c r="CV766" s="28"/>
      <c r="CW766" s="28"/>
      <c r="CX766" s="28"/>
      <c r="CY766" s="28"/>
      <c r="CZ766" s="28"/>
      <c r="DA766" s="28"/>
      <c r="DB766" s="28"/>
      <c r="DC766" s="28"/>
      <c r="DD766" s="28"/>
      <c r="DE766" s="28"/>
      <c r="DF766" s="28"/>
      <c r="DG766" s="28"/>
      <c r="DH766" s="28"/>
      <c r="DI766" s="28"/>
      <c r="DJ766" s="28"/>
      <c r="DK766" s="28"/>
      <c r="DL766" s="28"/>
      <c r="DM766" s="28"/>
      <c r="DN766" s="28"/>
      <c r="DO766" s="28"/>
      <c r="DP766" s="28"/>
      <c r="DQ766" s="28"/>
      <c r="DR766" s="28"/>
      <c r="DS766" s="28"/>
      <c r="DT766" s="28"/>
      <c r="DU766" s="28"/>
      <c r="DV766" s="28"/>
      <c r="DW766" s="28"/>
      <c r="DX766" s="28"/>
      <c r="DY766" s="28"/>
      <c r="DZ766" s="28"/>
      <c r="EA766" s="28"/>
      <c r="EB766" s="28"/>
      <c r="EC766" s="28"/>
      <c r="ED766" s="28"/>
      <c r="EE766" s="28"/>
      <c r="EF766" s="28"/>
      <c r="EG766" s="28"/>
      <c r="EH766" s="28"/>
      <c r="EI766" s="28"/>
      <c r="EJ766" s="28"/>
      <c r="EK766" s="28"/>
      <c r="EL766" s="28"/>
      <c r="EM766" s="28"/>
      <c r="EN766" s="28"/>
      <c r="EO766" s="28"/>
      <c r="EP766" s="28"/>
      <c r="EQ766" s="28"/>
      <c r="ER766" s="28"/>
      <c r="ES766" s="28"/>
      <c r="ET766" s="28"/>
      <c r="EU766" s="28"/>
      <c r="EV766" s="28"/>
      <c r="EW766" s="28"/>
      <c r="EX766" s="28"/>
      <c r="EY766" s="28"/>
      <c r="EZ766" s="28"/>
      <c r="FA766" s="28"/>
      <c r="FB766" s="28"/>
      <c r="FC766" s="28"/>
      <c r="FD766" s="28"/>
      <c r="FE766" s="28"/>
      <c r="FF766" s="28"/>
      <c r="FG766" s="28"/>
      <c r="FH766" s="28"/>
      <c r="FI766" s="28"/>
      <c r="FJ766" s="28"/>
      <c r="FK766" s="28"/>
      <c r="FL766" s="28"/>
    </row>
    <row r="767" spans="1:168" s="29" customFormat="1" ht="13.5" customHeight="1" x14ac:dyDescent="0.15">
      <c r="A767" s="61"/>
      <c r="C767" s="89"/>
      <c r="D767" s="49"/>
      <c r="E767" s="61"/>
      <c r="F767" s="61"/>
      <c r="G767" s="27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  <c r="BL767" s="28"/>
      <c r="BM767" s="28"/>
      <c r="BN767" s="28"/>
      <c r="BO767" s="28"/>
      <c r="BP767" s="28"/>
      <c r="BQ767" s="28"/>
      <c r="BR767" s="28"/>
      <c r="BS767" s="28"/>
      <c r="BT767" s="28"/>
      <c r="BU767" s="28"/>
      <c r="BV767" s="28"/>
      <c r="BW767" s="28"/>
      <c r="BX767" s="28"/>
      <c r="BY767" s="28"/>
      <c r="BZ767" s="28"/>
      <c r="CA767" s="28"/>
      <c r="CB767" s="28"/>
      <c r="CC767" s="28"/>
      <c r="CD767" s="28"/>
      <c r="CE767" s="28"/>
      <c r="CF767" s="28"/>
      <c r="CG767" s="28"/>
      <c r="CH767" s="28"/>
      <c r="CI767" s="28"/>
      <c r="CJ767" s="28"/>
      <c r="CK767" s="28"/>
      <c r="CL767" s="28"/>
      <c r="CM767" s="28"/>
      <c r="CN767" s="28"/>
      <c r="CO767" s="28"/>
      <c r="CP767" s="28"/>
      <c r="CQ767" s="28"/>
      <c r="CR767" s="28"/>
      <c r="CS767" s="28"/>
      <c r="CT767" s="28"/>
      <c r="CU767" s="28"/>
      <c r="CV767" s="28"/>
      <c r="CW767" s="28"/>
      <c r="CX767" s="28"/>
      <c r="CY767" s="28"/>
      <c r="CZ767" s="28"/>
      <c r="DA767" s="28"/>
      <c r="DB767" s="28"/>
      <c r="DC767" s="28"/>
      <c r="DD767" s="28"/>
      <c r="DE767" s="28"/>
      <c r="DF767" s="28"/>
      <c r="DG767" s="28"/>
      <c r="DH767" s="28"/>
      <c r="DI767" s="28"/>
      <c r="DJ767" s="28"/>
      <c r="DK767" s="28"/>
      <c r="DL767" s="28"/>
      <c r="DM767" s="28"/>
      <c r="DN767" s="28"/>
      <c r="DO767" s="28"/>
      <c r="DP767" s="28"/>
      <c r="DQ767" s="28"/>
      <c r="DR767" s="28"/>
      <c r="DS767" s="28"/>
      <c r="DT767" s="28"/>
      <c r="DU767" s="28"/>
      <c r="DV767" s="28"/>
      <c r="DW767" s="28"/>
      <c r="DX767" s="28"/>
      <c r="DY767" s="28"/>
      <c r="DZ767" s="28"/>
      <c r="EA767" s="28"/>
      <c r="EB767" s="28"/>
      <c r="EC767" s="28"/>
      <c r="ED767" s="28"/>
      <c r="EE767" s="28"/>
      <c r="EF767" s="28"/>
      <c r="EG767" s="28"/>
      <c r="EH767" s="28"/>
      <c r="EI767" s="28"/>
      <c r="EJ767" s="28"/>
      <c r="EK767" s="28"/>
      <c r="EL767" s="28"/>
      <c r="EM767" s="28"/>
      <c r="EN767" s="28"/>
      <c r="EO767" s="28"/>
      <c r="EP767" s="28"/>
      <c r="EQ767" s="28"/>
      <c r="ER767" s="28"/>
      <c r="ES767" s="28"/>
      <c r="ET767" s="28"/>
      <c r="EU767" s="28"/>
      <c r="EV767" s="28"/>
      <c r="EW767" s="28"/>
      <c r="EX767" s="28"/>
      <c r="EY767" s="28"/>
      <c r="EZ767" s="28"/>
      <c r="FA767" s="28"/>
      <c r="FB767" s="28"/>
      <c r="FC767" s="28"/>
      <c r="FD767" s="28"/>
      <c r="FE767" s="28"/>
      <c r="FF767" s="28"/>
      <c r="FG767" s="28"/>
      <c r="FH767" s="28"/>
      <c r="FI767" s="28"/>
      <c r="FJ767" s="28"/>
      <c r="FK767" s="28"/>
      <c r="FL767" s="28"/>
    </row>
    <row r="768" spans="1:168" s="29" customFormat="1" ht="13.5" customHeight="1" x14ac:dyDescent="0.2">
      <c r="A768" s="61"/>
      <c r="C768" s="89"/>
      <c r="D768" s="49"/>
      <c r="E768" s="61"/>
      <c r="F768" s="61"/>
      <c r="G768" s="27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  <c r="CQ768"/>
      <c r="CR768"/>
      <c r="CS768"/>
      <c r="CT768"/>
      <c r="CU768"/>
      <c r="CV768"/>
      <c r="CW768"/>
      <c r="CX768"/>
      <c r="CY768"/>
      <c r="CZ768"/>
      <c r="DA768"/>
      <c r="DB768"/>
      <c r="DC768"/>
      <c r="DD768"/>
      <c r="DE768"/>
      <c r="DF768"/>
      <c r="DG768"/>
      <c r="DH768"/>
      <c r="DI768"/>
      <c r="DJ768"/>
      <c r="DK768"/>
      <c r="DL768"/>
      <c r="DM768"/>
      <c r="DN768"/>
      <c r="DO768"/>
      <c r="DP768"/>
      <c r="DQ768"/>
      <c r="DR768"/>
      <c r="DS768"/>
      <c r="DT768"/>
      <c r="DU768"/>
      <c r="DV768"/>
      <c r="DW768"/>
      <c r="DX768"/>
      <c r="DY768"/>
      <c r="DZ768"/>
      <c r="EA768"/>
      <c r="EB768"/>
      <c r="EC768"/>
      <c r="ED768"/>
      <c r="EE768"/>
      <c r="EF768"/>
      <c r="EG768"/>
      <c r="EH768"/>
      <c r="EI768"/>
      <c r="EJ768"/>
      <c r="EK768"/>
      <c r="EL768"/>
      <c r="EM768"/>
      <c r="EN768"/>
      <c r="EO768"/>
      <c r="EP768"/>
      <c r="EQ768"/>
      <c r="ER768"/>
      <c r="ES768"/>
      <c r="ET768"/>
      <c r="EU768"/>
      <c r="EV768"/>
      <c r="EW768"/>
      <c r="EX768"/>
      <c r="EY768"/>
      <c r="EZ768"/>
      <c r="FA768"/>
      <c r="FB768"/>
      <c r="FC768"/>
      <c r="FD768"/>
      <c r="FE768"/>
      <c r="FF768"/>
      <c r="FG768"/>
      <c r="FH768"/>
      <c r="FI768"/>
      <c r="FJ768"/>
      <c r="FK768"/>
      <c r="FL768"/>
    </row>
    <row r="769" spans="1:168" s="28" customFormat="1" ht="13.5" customHeight="1" x14ac:dyDescent="0.15">
      <c r="A769" s="61"/>
      <c r="B769" s="29"/>
      <c r="C769" s="89"/>
      <c r="D769" s="49"/>
      <c r="E769" s="61"/>
      <c r="F769" s="61"/>
      <c r="G769" s="27"/>
    </row>
    <row r="770" spans="1:168" s="28" customFormat="1" ht="13.5" customHeight="1" x14ac:dyDescent="0.15">
      <c r="A770" s="73"/>
      <c r="B770" s="76"/>
      <c r="C770" s="72"/>
      <c r="D770" s="49"/>
      <c r="E770" s="67"/>
      <c r="F770" s="61"/>
      <c r="G770" s="27"/>
    </row>
    <row r="771" spans="1:168" s="28" customFormat="1" ht="12.75" customHeight="1" x14ac:dyDescent="0.15">
      <c r="A771" s="73"/>
      <c r="B771" s="76"/>
      <c r="C771" s="72"/>
      <c r="D771" s="49"/>
      <c r="E771" s="67"/>
      <c r="F771" s="61"/>
      <c r="G771" s="27"/>
    </row>
    <row r="772" spans="1:168" s="28" customFormat="1" ht="12.75" customHeight="1" x14ac:dyDescent="0.15">
      <c r="A772" s="73"/>
      <c r="B772" s="76"/>
      <c r="C772" s="72"/>
      <c r="D772" s="49"/>
      <c r="E772" s="67"/>
      <c r="F772" s="61"/>
      <c r="G772" s="27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  <c r="AG772" s="29"/>
      <c r="AH772" s="29"/>
      <c r="AI772" s="29"/>
      <c r="AJ772" s="29"/>
      <c r="AK772" s="29"/>
      <c r="AL772" s="29"/>
      <c r="AM772" s="29"/>
      <c r="AN772" s="29"/>
      <c r="AO772" s="29"/>
      <c r="AP772" s="29"/>
      <c r="AQ772" s="29"/>
      <c r="AR772" s="29"/>
      <c r="AS772" s="29"/>
      <c r="AT772" s="29"/>
      <c r="AU772" s="29"/>
      <c r="AV772" s="29"/>
      <c r="AW772" s="29"/>
      <c r="AX772" s="29"/>
      <c r="AY772" s="29"/>
      <c r="AZ772" s="29"/>
      <c r="BA772" s="29"/>
      <c r="BB772" s="29"/>
      <c r="BC772" s="29"/>
      <c r="BD772" s="29"/>
      <c r="BE772" s="29"/>
      <c r="BF772" s="29"/>
      <c r="BG772" s="29"/>
      <c r="BH772" s="29"/>
      <c r="BI772" s="29"/>
      <c r="BJ772" s="29"/>
      <c r="BK772" s="29"/>
      <c r="BL772" s="29"/>
      <c r="BM772" s="29"/>
      <c r="BN772" s="29"/>
      <c r="BO772" s="29"/>
      <c r="BP772" s="29"/>
      <c r="BQ772" s="29"/>
      <c r="BR772" s="29"/>
      <c r="BS772" s="29"/>
      <c r="BT772" s="29"/>
      <c r="BU772" s="29"/>
      <c r="BV772" s="29"/>
      <c r="BW772" s="29"/>
      <c r="BX772" s="29"/>
      <c r="BY772" s="29"/>
      <c r="BZ772" s="29"/>
      <c r="CA772" s="29"/>
      <c r="CB772" s="29"/>
      <c r="CC772" s="29"/>
      <c r="CD772" s="29"/>
      <c r="CE772" s="29"/>
      <c r="CF772" s="29"/>
      <c r="CG772" s="29"/>
      <c r="CH772" s="29"/>
      <c r="CI772" s="29"/>
      <c r="CJ772" s="29"/>
      <c r="CK772" s="29"/>
      <c r="CL772" s="29"/>
      <c r="CM772" s="29"/>
      <c r="CN772" s="29"/>
      <c r="CO772" s="29"/>
      <c r="CP772" s="29"/>
      <c r="CQ772" s="29"/>
      <c r="CR772" s="29"/>
      <c r="CS772" s="29"/>
      <c r="CT772" s="29"/>
      <c r="CU772" s="29"/>
      <c r="CV772" s="29"/>
      <c r="CW772" s="29"/>
      <c r="CX772" s="29"/>
      <c r="CY772" s="29"/>
      <c r="CZ772" s="29"/>
      <c r="DA772" s="29"/>
      <c r="DB772" s="29"/>
      <c r="DC772" s="29"/>
      <c r="DD772" s="29"/>
      <c r="DE772" s="29"/>
      <c r="DF772" s="29"/>
      <c r="DG772" s="29"/>
      <c r="DH772" s="29"/>
      <c r="DI772" s="29"/>
      <c r="DJ772" s="29"/>
      <c r="DK772" s="29"/>
      <c r="DL772" s="29"/>
      <c r="DM772" s="29"/>
      <c r="DN772" s="29"/>
      <c r="DO772" s="29"/>
      <c r="DP772" s="29"/>
      <c r="DQ772" s="29"/>
      <c r="DR772" s="29"/>
      <c r="DS772" s="29"/>
      <c r="DT772" s="29"/>
      <c r="DU772" s="29"/>
      <c r="DV772" s="29"/>
      <c r="DW772" s="29"/>
      <c r="DX772" s="29"/>
      <c r="DY772" s="29"/>
      <c r="DZ772" s="29"/>
      <c r="EA772" s="29"/>
      <c r="EB772" s="29"/>
      <c r="EC772" s="29"/>
      <c r="ED772" s="29"/>
      <c r="EE772" s="29"/>
      <c r="EF772" s="29"/>
      <c r="EG772" s="29"/>
      <c r="EH772" s="29"/>
      <c r="EI772" s="29"/>
      <c r="EJ772" s="29"/>
      <c r="EK772" s="29"/>
      <c r="EL772" s="29"/>
      <c r="EM772" s="29"/>
      <c r="EN772" s="29"/>
      <c r="EO772" s="29"/>
      <c r="EP772" s="29"/>
      <c r="EQ772" s="29"/>
      <c r="ER772" s="29"/>
      <c r="ES772" s="29"/>
      <c r="ET772" s="29"/>
      <c r="EU772" s="29"/>
      <c r="EV772" s="29"/>
      <c r="EW772" s="29"/>
      <c r="EX772" s="29"/>
      <c r="EY772" s="29"/>
      <c r="EZ772" s="29"/>
      <c r="FA772" s="29"/>
      <c r="FB772" s="29"/>
      <c r="FC772" s="29"/>
      <c r="FD772" s="29"/>
      <c r="FE772" s="29"/>
      <c r="FF772" s="29"/>
      <c r="FG772" s="29"/>
      <c r="FH772" s="29"/>
      <c r="FI772" s="29"/>
      <c r="FJ772" s="29"/>
      <c r="FK772" s="29"/>
      <c r="FL772" s="29"/>
    </row>
    <row r="773" spans="1:168" s="28" customFormat="1" ht="12.75" customHeight="1" x14ac:dyDescent="0.15">
      <c r="A773" s="73"/>
      <c r="B773" s="76"/>
      <c r="C773" s="72"/>
      <c r="D773" s="49"/>
      <c r="E773" s="67"/>
      <c r="F773" s="61"/>
      <c r="G773" s="27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  <c r="AF773" s="29"/>
      <c r="AG773" s="29"/>
      <c r="AH773" s="29"/>
      <c r="AI773" s="29"/>
      <c r="AJ773" s="29"/>
      <c r="AK773" s="29"/>
      <c r="AL773" s="29"/>
      <c r="AM773" s="29"/>
      <c r="AN773" s="29"/>
      <c r="AO773" s="29"/>
      <c r="AP773" s="29"/>
      <c r="AQ773" s="29"/>
      <c r="AR773" s="29"/>
      <c r="AS773" s="29"/>
      <c r="AT773" s="29"/>
      <c r="AU773" s="29"/>
      <c r="AV773" s="29"/>
      <c r="AW773" s="29"/>
      <c r="AX773" s="29"/>
      <c r="AY773" s="29"/>
      <c r="AZ773" s="29"/>
      <c r="BA773" s="29"/>
      <c r="BB773" s="29"/>
      <c r="BC773" s="29"/>
      <c r="BD773" s="29"/>
      <c r="BE773" s="29"/>
      <c r="BF773" s="29"/>
      <c r="BG773" s="29"/>
      <c r="BH773" s="29"/>
      <c r="BI773" s="29"/>
      <c r="BJ773" s="29"/>
      <c r="BK773" s="29"/>
      <c r="BL773" s="29"/>
      <c r="BM773" s="29"/>
      <c r="BN773" s="29"/>
      <c r="BO773" s="29"/>
      <c r="BP773" s="29"/>
      <c r="BQ773" s="29"/>
      <c r="BR773" s="29"/>
      <c r="BS773" s="29"/>
      <c r="BT773" s="29"/>
      <c r="BU773" s="29"/>
      <c r="BV773" s="29"/>
      <c r="BW773" s="29"/>
      <c r="BX773" s="29"/>
      <c r="BY773" s="29"/>
      <c r="BZ773" s="29"/>
      <c r="CA773" s="29"/>
      <c r="CB773" s="29"/>
      <c r="CC773" s="29"/>
      <c r="CD773" s="29"/>
      <c r="CE773" s="29"/>
      <c r="CF773" s="29"/>
      <c r="CG773" s="29"/>
      <c r="CH773" s="29"/>
      <c r="CI773" s="29"/>
      <c r="CJ773" s="29"/>
      <c r="CK773" s="29"/>
      <c r="CL773" s="29"/>
      <c r="CM773" s="29"/>
      <c r="CN773" s="29"/>
      <c r="CO773" s="29"/>
      <c r="CP773" s="29"/>
      <c r="CQ773" s="29"/>
      <c r="CR773" s="29"/>
      <c r="CS773" s="29"/>
      <c r="CT773" s="29"/>
      <c r="CU773" s="29"/>
      <c r="CV773" s="29"/>
      <c r="CW773" s="29"/>
      <c r="CX773" s="29"/>
      <c r="CY773" s="29"/>
      <c r="CZ773" s="29"/>
      <c r="DA773" s="29"/>
      <c r="DB773" s="29"/>
      <c r="DC773" s="29"/>
      <c r="DD773" s="29"/>
      <c r="DE773" s="29"/>
      <c r="DF773" s="29"/>
      <c r="DG773" s="29"/>
      <c r="DH773" s="29"/>
      <c r="DI773" s="29"/>
      <c r="DJ773" s="29"/>
      <c r="DK773" s="29"/>
      <c r="DL773" s="29"/>
      <c r="DM773" s="29"/>
      <c r="DN773" s="29"/>
      <c r="DO773" s="29"/>
      <c r="DP773" s="29"/>
      <c r="DQ773" s="29"/>
      <c r="DR773" s="29"/>
      <c r="DS773" s="29"/>
      <c r="DT773" s="29"/>
      <c r="DU773" s="29"/>
      <c r="DV773" s="29"/>
      <c r="DW773" s="29"/>
      <c r="DX773" s="29"/>
      <c r="DY773" s="29"/>
      <c r="DZ773" s="29"/>
      <c r="EA773" s="29"/>
      <c r="EB773" s="29"/>
      <c r="EC773" s="29"/>
      <c r="ED773" s="29"/>
      <c r="EE773" s="29"/>
      <c r="EF773" s="29"/>
      <c r="EG773" s="29"/>
      <c r="EH773" s="29"/>
      <c r="EI773" s="29"/>
      <c r="EJ773" s="29"/>
      <c r="EK773" s="29"/>
      <c r="EL773" s="29"/>
      <c r="EM773" s="29"/>
      <c r="EN773" s="29"/>
      <c r="EO773" s="29"/>
      <c r="EP773" s="29"/>
      <c r="EQ773" s="29"/>
      <c r="ER773" s="29"/>
      <c r="ES773" s="29"/>
      <c r="ET773" s="29"/>
      <c r="EU773" s="29"/>
      <c r="EV773" s="29"/>
      <c r="EW773" s="29"/>
      <c r="EX773" s="29"/>
      <c r="EY773" s="29"/>
      <c r="EZ773" s="29"/>
      <c r="FA773" s="29"/>
      <c r="FB773" s="29"/>
      <c r="FC773" s="29"/>
      <c r="FD773" s="29"/>
      <c r="FE773" s="29"/>
      <c r="FF773" s="29"/>
      <c r="FG773" s="29"/>
      <c r="FH773" s="29"/>
      <c r="FI773" s="29"/>
      <c r="FJ773" s="29"/>
      <c r="FK773" s="29"/>
      <c r="FL773" s="29"/>
    </row>
    <row r="774" spans="1:168" s="28" customFormat="1" ht="12.75" customHeight="1" x14ac:dyDescent="0.15">
      <c r="A774" s="73"/>
      <c r="B774" s="76"/>
      <c r="C774" s="72"/>
      <c r="D774" s="49"/>
      <c r="E774" s="67"/>
      <c r="F774" s="61"/>
      <c r="G774" s="27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  <c r="AF774" s="29"/>
      <c r="AG774" s="29"/>
      <c r="AH774" s="29"/>
      <c r="AI774" s="29"/>
      <c r="AJ774" s="29"/>
      <c r="AK774" s="29"/>
      <c r="AL774" s="29"/>
      <c r="AM774" s="29"/>
      <c r="AN774" s="29"/>
      <c r="AO774" s="29"/>
      <c r="AP774" s="29"/>
      <c r="AQ774" s="29"/>
      <c r="AR774" s="29"/>
      <c r="AS774" s="29"/>
      <c r="AT774" s="29"/>
      <c r="AU774" s="29"/>
      <c r="AV774" s="29"/>
      <c r="AW774" s="29"/>
      <c r="AX774" s="29"/>
      <c r="AY774" s="29"/>
      <c r="AZ774" s="29"/>
      <c r="BA774" s="29"/>
      <c r="BB774" s="29"/>
      <c r="BC774" s="29"/>
      <c r="BD774" s="29"/>
      <c r="BE774" s="29"/>
      <c r="BF774" s="29"/>
      <c r="BG774" s="29"/>
      <c r="BH774" s="29"/>
      <c r="BI774" s="29"/>
      <c r="BJ774" s="29"/>
      <c r="BK774" s="29"/>
      <c r="BL774" s="29"/>
      <c r="BM774" s="29"/>
      <c r="BN774" s="29"/>
      <c r="BO774" s="29"/>
      <c r="BP774" s="29"/>
      <c r="BQ774" s="29"/>
      <c r="BR774" s="29"/>
      <c r="BS774" s="29"/>
      <c r="BT774" s="29"/>
      <c r="BU774" s="29"/>
      <c r="BV774" s="29"/>
      <c r="BW774" s="29"/>
      <c r="BX774" s="29"/>
      <c r="BY774" s="29"/>
      <c r="BZ774" s="29"/>
      <c r="CA774" s="29"/>
      <c r="CB774" s="29"/>
      <c r="CC774" s="29"/>
      <c r="CD774" s="29"/>
      <c r="CE774" s="29"/>
      <c r="CF774" s="29"/>
      <c r="CG774" s="29"/>
      <c r="CH774" s="29"/>
      <c r="CI774" s="29"/>
      <c r="CJ774" s="29"/>
      <c r="CK774" s="29"/>
      <c r="CL774" s="29"/>
      <c r="CM774" s="29"/>
      <c r="CN774" s="29"/>
      <c r="CO774" s="29"/>
      <c r="CP774" s="29"/>
      <c r="CQ774" s="29"/>
      <c r="CR774" s="29"/>
      <c r="CS774" s="29"/>
      <c r="CT774" s="29"/>
      <c r="CU774" s="29"/>
      <c r="CV774" s="29"/>
      <c r="CW774" s="29"/>
      <c r="CX774" s="29"/>
      <c r="CY774" s="29"/>
      <c r="CZ774" s="29"/>
      <c r="DA774" s="29"/>
      <c r="DB774" s="29"/>
      <c r="DC774" s="29"/>
      <c r="DD774" s="29"/>
      <c r="DE774" s="29"/>
      <c r="DF774" s="29"/>
      <c r="DG774" s="29"/>
      <c r="DH774" s="29"/>
      <c r="DI774" s="29"/>
      <c r="DJ774" s="29"/>
      <c r="DK774" s="29"/>
      <c r="DL774" s="29"/>
      <c r="DM774" s="29"/>
      <c r="DN774" s="29"/>
      <c r="DO774" s="29"/>
      <c r="DP774" s="29"/>
      <c r="DQ774" s="29"/>
      <c r="DR774" s="29"/>
      <c r="DS774" s="29"/>
      <c r="DT774" s="29"/>
      <c r="DU774" s="29"/>
      <c r="DV774" s="29"/>
      <c r="DW774" s="29"/>
      <c r="DX774" s="29"/>
      <c r="DY774" s="29"/>
      <c r="DZ774" s="29"/>
      <c r="EA774" s="29"/>
      <c r="EB774" s="29"/>
      <c r="EC774" s="29"/>
      <c r="ED774" s="29"/>
      <c r="EE774" s="29"/>
      <c r="EF774" s="29"/>
      <c r="EG774" s="29"/>
      <c r="EH774" s="29"/>
      <c r="EI774" s="29"/>
      <c r="EJ774" s="29"/>
      <c r="EK774" s="29"/>
      <c r="EL774" s="29"/>
      <c r="EM774" s="29"/>
      <c r="EN774" s="29"/>
      <c r="EO774" s="29"/>
      <c r="EP774" s="29"/>
      <c r="EQ774" s="29"/>
      <c r="ER774" s="29"/>
      <c r="ES774" s="29"/>
      <c r="ET774" s="29"/>
      <c r="EU774" s="29"/>
      <c r="EV774" s="29"/>
      <c r="EW774" s="29"/>
      <c r="EX774" s="29"/>
      <c r="EY774" s="29"/>
      <c r="EZ774" s="29"/>
      <c r="FA774" s="29"/>
      <c r="FB774" s="29"/>
      <c r="FC774" s="29"/>
      <c r="FD774" s="29"/>
      <c r="FE774" s="29"/>
      <c r="FF774" s="29"/>
      <c r="FG774" s="29"/>
      <c r="FH774" s="29"/>
      <c r="FI774" s="29"/>
      <c r="FJ774" s="29"/>
      <c r="FK774" s="29"/>
      <c r="FL774" s="29"/>
    </row>
    <row r="775" spans="1:168" s="28" customFormat="1" ht="12.75" customHeight="1" x14ac:dyDescent="0.15">
      <c r="A775" s="73"/>
      <c r="B775" s="76"/>
      <c r="C775" s="72"/>
      <c r="D775" s="49"/>
      <c r="E775" s="67"/>
      <c r="F775" s="61"/>
      <c r="G775" s="27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  <c r="AG775" s="29"/>
      <c r="AH775" s="29"/>
      <c r="AI775" s="29"/>
      <c r="AJ775" s="29"/>
      <c r="AK775" s="29"/>
      <c r="AL775" s="29"/>
      <c r="AM775" s="29"/>
      <c r="AN775" s="29"/>
      <c r="AO775" s="29"/>
      <c r="AP775" s="29"/>
      <c r="AQ775" s="29"/>
      <c r="AR775" s="29"/>
      <c r="AS775" s="29"/>
      <c r="AT775" s="29"/>
      <c r="AU775" s="29"/>
      <c r="AV775" s="29"/>
      <c r="AW775" s="29"/>
      <c r="AX775" s="29"/>
      <c r="AY775" s="29"/>
      <c r="AZ775" s="29"/>
      <c r="BA775" s="29"/>
      <c r="BB775" s="29"/>
      <c r="BC775" s="29"/>
      <c r="BD775" s="29"/>
      <c r="BE775" s="29"/>
      <c r="BF775" s="29"/>
      <c r="BG775" s="29"/>
      <c r="BH775" s="29"/>
      <c r="BI775" s="29"/>
      <c r="BJ775" s="29"/>
      <c r="BK775" s="29"/>
      <c r="BL775" s="29"/>
      <c r="BM775" s="29"/>
      <c r="BN775" s="29"/>
      <c r="BO775" s="29"/>
      <c r="BP775" s="29"/>
      <c r="BQ775" s="29"/>
      <c r="BR775" s="29"/>
      <c r="BS775" s="29"/>
      <c r="BT775" s="29"/>
      <c r="BU775" s="29"/>
      <c r="BV775" s="29"/>
      <c r="BW775" s="29"/>
      <c r="BX775" s="29"/>
      <c r="BY775" s="29"/>
      <c r="BZ775" s="29"/>
      <c r="CA775" s="29"/>
      <c r="CB775" s="29"/>
      <c r="CC775" s="29"/>
      <c r="CD775" s="29"/>
      <c r="CE775" s="29"/>
      <c r="CF775" s="29"/>
      <c r="CG775" s="29"/>
      <c r="CH775" s="29"/>
      <c r="CI775" s="29"/>
      <c r="CJ775" s="29"/>
      <c r="CK775" s="29"/>
      <c r="CL775" s="29"/>
      <c r="CM775" s="29"/>
      <c r="CN775" s="29"/>
      <c r="CO775" s="29"/>
      <c r="CP775" s="29"/>
      <c r="CQ775" s="29"/>
      <c r="CR775" s="29"/>
      <c r="CS775" s="29"/>
      <c r="CT775" s="29"/>
      <c r="CU775" s="29"/>
      <c r="CV775" s="29"/>
      <c r="CW775" s="29"/>
      <c r="CX775" s="29"/>
      <c r="CY775" s="29"/>
      <c r="CZ775" s="29"/>
      <c r="DA775" s="29"/>
      <c r="DB775" s="29"/>
      <c r="DC775" s="29"/>
      <c r="DD775" s="29"/>
      <c r="DE775" s="29"/>
      <c r="DF775" s="29"/>
      <c r="DG775" s="29"/>
      <c r="DH775" s="29"/>
      <c r="DI775" s="29"/>
      <c r="DJ775" s="29"/>
      <c r="DK775" s="29"/>
      <c r="DL775" s="29"/>
      <c r="DM775" s="29"/>
      <c r="DN775" s="29"/>
      <c r="DO775" s="29"/>
      <c r="DP775" s="29"/>
      <c r="DQ775" s="29"/>
      <c r="DR775" s="29"/>
      <c r="DS775" s="29"/>
      <c r="DT775" s="29"/>
      <c r="DU775" s="29"/>
      <c r="DV775" s="29"/>
      <c r="DW775" s="29"/>
      <c r="DX775" s="29"/>
      <c r="DY775" s="29"/>
      <c r="DZ775" s="29"/>
      <c r="EA775" s="29"/>
      <c r="EB775" s="29"/>
      <c r="EC775" s="29"/>
      <c r="ED775" s="29"/>
      <c r="EE775" s="29"/>
      <c r="EF775" s="29"/>
      <c r="EG775" s="29"/>
      <c r="EH775" s="29"/>
      <c r="EI775" s="29"/>
      <c r="EJ775" s="29"/>
      <c r="EK775" s="29"/>
      <c r="EL775" s="29"/>
      <c r="EM775" s="29"/>
      <c r="EN775" s="29"/>
      <c r="EO775" s="29"/>
      <c r="EP775" s="29"/>
      <c r="EQ775" s="29"/>
      <c r="ER775" s="29"/>
      <c r="ES775" s="29"/>
      <c r="ET775" s="29"/>
      <c r="EU775" s="29"/>
      <c r="EV775" s="29"/>
      <c r="EW775" s="29"/>
      <c r="EX775" s="29"/>
      <c r="EY775" s="29"/>
      <c r="EZ775" s="29"/>
      <c r="FA775" s="29"/>
      <c r="FB775" s="29"/>
      <c r="FC775" s="29"/>
      <c r="FD775" s="29"/>
      <c r="FE775" s="29"/>
      <c r="FF775" s="29"/>
      <c r="FG775" s="29"/>
      <c r="FH775" s="29"/>
      <c r="FI775" s="29"/>
      <c r="FJ775" s="29"/>
      <c r="FK775" s="29"/>
      <c r="FL775" s="29"/>
    </row>
    <row r="776" spans="1:168" s="28" customFormat="1" ht="12.75" customHeight="1" x14ac:dyDescent="0.15">
      <c r="A776" s="73"/>
      <c r="B776" s="76"/>
      <c r="C776" s="72"/>
      <c r="D776" s="49"/>
      <c r="E776" s="67"/>
      <c r="F776" s="61"/>
      <c r="G776" s="27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  <c r="AG776" s="29"/>
      <c r="AH776" s="29"/>
      <c r="AI776" s="29"/>
      <c r="AJ776" s="29"/>
      <c r="AK776" s="29"/>
      <c r="AL776" s="29"/>
      <c r="AM776" s="29"/>
      <c r="AN776" s="29"/>
      <c r="AO776" s="29"/>
      <c r="AP776" s="29"/>
      <c r="AQ776" s="29"/>
      <c r="AR776" s="29"/>
      <c r="AS776" s="29"/>
      <c r="AT776" s="29"/>
      <c r="AU776" s="29"/>
      <c r="AV776" s="29"/>
      <c r="AW776" s="29"/>
      <c r="AX776" s="29"/>
      <c r="AY776" s="29"/>
      <c r="AZ776" s="29"/>
      <c r="BA776" s="29"/>
      <c r="BB776" s="29"/>
      <c r="BC776" s="29"/>
      <c r="BD776" s="29"/>
      <c r="BE776" s="29"/>
      <c r="BF776" s="29"/>
      <c r="BG776" s="29"/>
      <c r="BH776" s="29"/>
      <c r="BI776" s="29"/>
      <c r="BJ776" s="29"/>
      <c r="BK776" s="29"/>
      <c r="BL776" s="29"/>
      <c r="BM776" s="29"/>
      <c r="BN776" s="29"/>
      <c r="BO776" s="29"/>
      <c r="BP776" s="29"/>
      <c r="BQ776" s="29"/>
      <c r="BR776" s="29"/>
      <c r="BS776" s="29"/>
      <c r="BT776" s="29"/>
      <c r="BU776" s="29"/>
      <c r="BV776" s="29"/>
      <c r="BW776" s="29"/>
      <c r="BX776" s="29"/>
      <c r="BY776" s="29"/>
      <c r="BZ776" s="29"/>
      <c r="CA776" s="29"/>
      <c r="CB776" s="29"/>
      <c r="CC776" s="29"/>
      <c r="CD776" s="29"/>
      <c r="CE776" s="29"/>
      <c r="CF776" s="29"/>
      <c r="CG776" s="29"/>
      <c r="CH776" s="29"/>
      <c r="CI776" s="29"/>
      <c r="CJ776" s="29"/>
      <c r="CK776" s="29"/>
      <c r="CL776" s="29"/>
      <c r="CM776" s="29"/>
      <c r="CN776" s="29"/>
      <c r="CO776" s="29"/>
      <c r="CP776" s="29"/>
      <c r="CQ776" s="29"/>
      <c r="CR776" s="29"/>
      <c r="CS776" s="29"/>
      <c r="CT776" s="29"/>
      <c r="CU776" s="29"/>
      <c r="CV776" s="29"/>
      <c r="CW776" s="29"/>
      <c r="CX776" s="29"/>
      <c r="CY776" s="29"/>
      <c r="CZ776" s="29"/>
      <c r="DA776" s="29"/>
      <c r="DB776" s="29"/>
      <c r="DC776" s="29"/>
      <c r="DD776" s="29"/>
      <c r="DE776" s="29"/>
      <c r="DF776" s="29"/>
      <c r="DG776" s="29"/>
      <c r="DH776" s="29"/>
      <c r="DI776" s="29"/>
      <c r="DJ776" s="29"/>
      <c r="DK776" s="29"/>
      <c r="DL776" s="29"/>
      <c r="DM776" s="29"/>
      <c r="DN776" s="29"/>
      <c r="DO776" s="29"/>
      <c r="DP776" s="29"/>
      <c r="DQ776" s="29"/>
      <c r="DR776" s="29"/>
      <c r="DS776" s="29"/>
      <c r="DT776" s="29"/>
      <c r="DU776" s="29"/>
      <c r="DV776" s="29"/>
      <c r="DW776" s="29"/>
      <c r="DX776" s="29"/>
      <c r="DY776" s="29"/>
      <c r="DZ776" s="29"/>
      <c r="EA776" s="29"/>
      <c r="EB776" s="29"/>
      <c r="EC776" s="29"/>
      <c r="ED776" s="29"/>
      <c r="EE776" s="29"/>
      <c r="EF776" s="29"/>
      <c r="EG776" s="29"/>
      <c r="EH776" s="29"/>
      <c r="EI776" s="29"/>
      <c r="EJ776" s="29"/>
      <c r="EK776" s="29"/>
      <c r="EL776" s="29"/>
      <c r="EM776" s="29"/>
      <c r="EN776" s="29"/>
      <c r="EO776" s="29"/>
      <c r="EP776" s="29"/>
      <c r="EQ776" s="29"/>
      <c r="ER776" s="29"/>
      <c r="ES776" s="29"/>
      <c r="ET776" s="29"/>
      <c r="EU776" s="29"/>
      <c r="EV776" s="29"/>
      <c r="EW776" s="29"/>
      <c r="EX776" s="29"/>
      <c r="EY776" s="29"/>
      <c r="EZ776" s="29"/>
      <c r="FA776" s="29"/>
      <c r="FB776" s="29"/>
      <c r="FC776" s="29"/>
      <c r="FD776" s="29"/>
      <c r="FE776" s="29"/>
      <c r="FF776" s="29"/>
      <c r="FG776" s="29"/>
      <c r="FH776" s="29"/>
      <c r="FI776" s="29"/>
      <c r="FJ776" s="29"/>
      <c r="FK776" s="29"/>
      <c r="FL776" s="29"/>
    </row>
    <row r="777" spans="1:168" s="28" customFormat="1" ht="12.75" customHeight="1" x14ac:dyDescent="0.15">
      <c r="A777" s="73"/>
      <c r="B777" s="76"/>
      <c r="C777" s="72"/>
      <c r="D777" s="49"/>
      <c r="E777" s="67"/>
      <c r="F777" s="61"/>
      <c r="G777" s="27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  <c r="AG777" s="29"/>
      <c r="AH777" s="29"/>
      <c r="AI777" s="29"/>
      <c r="AJ777" s="29"/>
      <c r="AK777" s="29"/>
      <c r="AL777" s="29"/>
      <c r="AM777" s="29"/>
      <c r="AN777" s="29"/>
      <c r="AO777" s="29"/>
      <c r="AP777" s="29"/>
      <c r="AQ777" s="29"/>
      <c r="AR777" s="29"/>
      <c r="AS777" s="29"/>
      <c r="AT777" s="29"/>
      <c r="AU777" s="29"/>
      <c r="AV777" s="29"/>
      <c r="AW777" s="29"/>
      <c r="AX777" s="29"/>
      <c r="AY777" s="29"/>
      <c r="AZ777" s="29"/>
      <c r="BA777" s="29"/>
      <c r="BB777" s="29"/>
      <c r="BC777" s="29"/>
      <c r="BD777" s="29"/>
      <c r="BE777" s="29"/>
      <c r="BF777" s="29"/>
      <c r="BG777" s="29"/>
      <c r="BH777" s="29"/>
      <c r="BI777" s="29"/>
      <c r="BJ777" s="29"/>
      <c r="BK777" s="29"/>
      <c r="BL777" s="29"/>
      <c r="BM777" s="29"/>
      <c r="BN777" s="29"/>
      <c r="BO777" s="29"/>
      <c r="BP777" s="29"/>
      <c r="BQ777" s="29"/>
      <c r="BR777" s="29"/>
      <c r="BS777" s="29"/>
      <c r="BT777" s="29"/>
      <c r="BU777" s="29"/>
      <c r="BV777" s="29"/>
      <c r="BW777" s="29"/>
      <c r="BX777" s="29"/>
      <c r="BY777" s="29"/>
      <c r="BZ777" s="29"/>
      <c r="CA777" s="29"/>
      <c r="CB777" s="29"/>
      <c r="CC777" s="29"/>
      <c r="CD777" s="29"/>
      <c r="CE777" s="29"/>
      <c r="CF777" s="29"/>
      <c r="CG777" s="29"/>
      <c r="CH777" s="29"/>
      <c r="CI777" s="29"/>
      <c r="CJ777" s="29"/>
      <c r="CK777" s="29"/>
      <c r="CL777" s="29"/>
      <c r="CM777" s="29"/>
      <c r="CN777" s="29"/>
      <c r="CO777" s="29"/>
      <c r="CP777" s="29"/>
      <c r="CQ777" s="29"/>
      <c r="CR777" s="29"/>
      <c r="CS777" s="29"/>
      <c r="CT777" s="29"/>
      <c r="CU777" s="29"/>
      <c r="CV777" s="29"/>
      <c r="CW777" s="29"/>
      <c r="CX777" s="29"/>
      <c r="CY777" s="29"/>
      <c r="CZ777" s="29"/>
      <c r="DA777" s="29"/>
      <c r="DB777" s="29"/>
      <c r="DC777" s="29"/>
      <c r="DD777" s="29"/>
      <c r="DE777" s="29"/>
      <c r="DF777" s="29"/>
      <c r="DG777" s="29"/>
      <c r="DH777" s="29"/>
      <c r="DI777" s="29"/>
      <c r="DJ777" s="29"/>
      <c r="DK777" s="29"/>
      <c r="DL777" s="29"/>
      <c r="DM777" s="29"/>
      <c r="DN777" s="29"/>
      <c r="DO777" s="29"/>
      <c r="DP777" s="29"/>
      <c r="DQ777" s="29"/>
      <c r="DR777" s="29"/>
      <c r="DS777" s="29"/>
      <c r="DT777" s="29"/>
      <c r="DU777" s="29"/>
      <c r="DV777" s="29"/>
      <c r="DW777" s="29"/>
      <c r="DX777" s="29"/>
      <c r="DY777" s="29"/>
      <c r="DZ777" s="29"/>
      <c r="EA777" s="29"/>
      <c r="EB777" s="29"/>
      <c r="EC777" s="29"/>
      <c r="ED777" s="29"/>
      <c r="EE777" s="29"/>
      <c r="EF777" s="29"/>
      <c r="EG777" s="29"/>
      <c r="EH777" s="29"/>
      <c r="EI777" s="29"/>
      <c r="EJ777" s="29"/>
      <c r="EK777" s="29"/>
      <c r="EL777" s="29"/>
      <c r="EM777" s="29"/>
      <c r="EN777" s="29"/>
      <c r="EO777" s="29"/>
      <c r="EP777" s="29"/>
      <c r="EQ777" s="29"/>
      <c r="ER777" s="29"/>
      <c r="ES777" s="29"/>
      <c r="ET777" s="29"/>
      <c r="EU777" s="29"/>
      <c r="EV777" s="29"/>
      <c r="EW777" s="29"/>
      <c r="EX777" s="29"/>
      <c r="EY777" s="29"/>
      <c r="EZ777" s="29"/>
      <c r="FA777" s="29"/>
      <c r="FB777" s="29"/>
      <c r="FC777" s="29"/>
      <c r="FD777" s="29"/>
      <c r="FE777" s="29"/>
      <c r="FF777" s="29"/>
      <c r="FG777" s="29"/>
      <c r="FH777" s="29"/>
      <c r="FI777" s="29"/>
      <c r="FJ777" s="29"/>
      <c r="FK777" s="29"/>
      <c r="FL777" s="29"/>
    </row>
    <row r="778" spans="1:168" s="28" customFormat="1" ht="12.75" customHeight="1" x14ac:dyDescent="0.15">
      <c r="A778" s="73"/>
      <c r="B778" s="76"/>
      <c r="C778" s="72"/>
      <c r="D778" s="49"/>
      <c r="E778" s="67"/>
      <c r="F778" s="61"/>
      <c r="G778" s="27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  <c r="AG778" s="29"/>
      <c r="AH778" s="29"/>
      <c r="AI778" s="29"/>
      <c r="AJ778" s="29"/>
      <c r="AK778" s="29"/>
      <c r="AL778" s="29"/>
      <c r="AM778" s="29"/>
      <c r="AN778" s="29"/>
      <c r="AO778" s="29"/>
      <c r="AP778" s="29"/>
      <c r="AQ778" s="29"/>
      <c r="AR778" s="29"/>
      <c r="AS778" s="29"/>
      <c r="AT778" s="29"/>
      <c r="AU778" s="29"/>
      <c r="AV778" s="29"/>
      <c r="AW778" s="29"/>
      <c r="AX778" s="29"/>
      <c r="AY778" s="29"/>
      <c r="AZ778" s="29"/>
      <c r="BA778" s="29"/>
      <c r="BB778" s="29"/>
      <c r="BC778" s="29"/>
      <c r="BD778" s="29"/>
      <c r="BE778" s="29"/>
      <c r="BF778" s="29"/>
      <c r="BG778" s="29"/>
      <c r="BH778" s="29"/>
      <c r="BI778" s="29"/>
      <c r="BJ778" s="29"/>
      <c r="BK778" s="29"/>
      <c r="BL778" s="29"/>
      <c r="BM778" s="29"/>
      <c r="BN778" s="29"/>
      <c r="BO778" s="29"/>
      <c r="BP778" s="29"/>
      <c r="BQ778" s="29"/>
      <c r="BR778" s="29"/>
      <c r="BS778" s="29"/>
      <c r="BT778" s="29"/>
      <c r="BU778" s="29"/>
      <c r="BV778" s="29"/>
      <c r="BW778" s="29"/>
      <c r="BX778" s="29"/>
      <c r="BY778" s="29"/>
      <c r="BZ778" s="29"/>
      <c r="CA778" s="29"/>
      <c r="CB778" s="29"/>
      <c r="CC778" s="29"/>
      <c r="CD778" s="29"/>
      <c r="CE778" s="29"/>
      <c r="CF778" s="29"/>
      <c r="CG778" s="29"/>
      <c r="CH778" s="29"/>
      <c r="CI778" s="29"/>
      <c r="CJ778" s="29"/>
      <c r="CK778" s="29"/>
      <c r="CL778" s="29"/>
      <c r="CM778" s="29"/>
      <c r="CN778" s="29"/>
      <c r="CO778" s="29"/>
      <c r="CP778" s="29"/>
      <c r="CQ778" s="29"/>
      <c r="CR778" s="29"/>
      <c r="CS778" s="29"/>
      <c r="CT778" s="29"/>
      <c r="CU778" s="29"/>
      <c r="CV778" s="29"/>
      <c r="CW778" s="29"/>
      <c r="CX778" s="29"/>
      <c r="CY778" s="29"/>
      <c r="CZ778" s="29"/>
      <c r="DA778" s="29"/>
      <c r="DB778" s="29"/>
      <c r="DC778" s="29"/>
      <c r="DD778" s="29"/>
      <c r="DE778" s="29"/>
      <c r="DF778" s="29"/>
      <c r="DG778" s="29"/>
      <c r="DH778" s="29"/>
      <c r="DI778" s="29"/>
      <c r="DJ778" s="29"/>
      <c r="DK778" s="29"/>
      <c r="DL778" s="29"/>
      <c r="DM778" s="29"/>
      <c r="DN778" s="29"/>
      <c r="DO778" s="29"/>
      <c r="DP778" s="29"/>
      <c r="DQ778" s="29"/>
      <c r="DR778" s="29"/>
      <c r="DS778" s="29"/>
      <c r="DT778" s="29"/>
      <c r="DU778" s="29"/>
      <c r="DV778" s="29"/>
      <c r="DW778" s="29"/>
      <c r="DX778" s="29"/>
      <c r="DY778" s="29"/>
      <c r="DZ778" s="29"/>
      <c r="EA778" s="29"/>
      <c r="EB778" s="29"/>
      <c r="EC778" s="29"/>
      <c r="ED778" s="29"/>
      <c r="EE778" s="29"/>
      <c r="EF778" s="29"/>
      <c r="EG778" s="29"/>
      <c r="EH778" s="29"/>
      <c r="EI778" s="29"/>
      <c r="EJ778" s="29"/>
      <c r="EK778" s="29"/>
      <c r="EL778" s="29"/>
      <c r="EM778" s="29"/>
      <c r="EN778" s="29"/>
      <c r="EO778" s="29"/>
      <c r="EP778" s="29"/>
      <c r="EQ778" s="29"/>
      <c r="ER778" s="29"/>
      <c r="ES778" s="29"/>
      <c r="ET778" s="29"/>
      <c r="EU778" s="29"/>
      <c r="EV778" s="29"/>
      <c r="EW778" s="29"/>
      <c r="EX778" s="29"/>
      <c r="EY778" s="29"/>
      <c r="EZ778" s="29"/>
      <c r="FA778" s="29"/>
      <c r="FB778" s="29"/>
      <c r="FC778" s="29"/>
      <c r="FD778" s="29"/>
      <c r="FE778" s="29"/>
      <c r="FF778" s="29"/>
      <c r="FG778" s="29"/>
      <c r="FH778" s="29"/>
      <c r="FI778" s="29"/>
      <c r="FJ778" s="29"/>
      <c r="FK778" s="29"/>
      <c r="FL778" s="29"/>
    </row>
    <row r="779" spans="1:168" s="28" customFormat="1" ht="12.75" customHeight="1" x14ac:dyDescent="0.15">
      <c r="A779" s="73"/>
      <c r="B779" s="76"/>
      <c r="C779" s="72"/>
      <c r="D779" s="49"/>
      <c r="E779" s="67"/>
      <c r="F779" s="61"/>
      <c r="G779" s="27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  <c r="AF779" s="29"/>
      <c r="AG779" s="29"/>
      <c r="AH779" s="29"/>
      <c r="AI779" s="29"/>
      <c r="AJ779" s="29"/>
      <c r="AK779" s="29"/>
      <c r="AL779" s="29"/>
      <c r="AM779" s="29"/>
      <c r="AN779" s="29"/>
      <c r="AO779" s="29"/>
      <c r="AP779" s="29"/>
      <c r="AQ779" s="29"/>
      <c r="AR779" s="29"/>
      <c r="AS779" s="29"/>
      <c r="AT779" s="29"/>
      <c r="AU779" s="29"/>
      <c r="AV779" s="29"/>
      <c r="AW779" s="29"/>
      <c r="AX779" s="29"/>
      <c r="AY779" s="29"/>
      <c r="AZ779" s="29"/>
      <c r="BA779" s="29"/>
      <c r="BB779" s="29"/>
      <c r="BC779" s="29"/>
      <c r="BD779" s="29"/>
      <c r="BE779" s="29"/>
      <c r="BF779" s="29"/>
      <c r="BG779" s="29"/>
      <c r="BH779" s="29"/>
      <c r="BI779" s="29"/>
      <c r="BJ779" s="29"/>
      <c r="BK779" s="29"/>
      <c r="BL779" s="29"/>
      <c r="BM779" s="29"/>
      <c r="BN779" s="29"/>
      <c r="BO779" s="29"/>
      <c r="BP779" s="29"/>
      <c r="BQ779" s="29"/>
      <c r="BR779" s="29"/>
      <c r="BS779" s="29"/>
      <c r="BT779" s="29"/>
      <c r="BU779" s="29"/>
      <c r="BV779" s="29"/>
      <c r="BW779" s="29"/>
      <c r="BX779" s="29"/>
      <c r="BY779" s="29"/>
      <c r="BZ779" s="29"/>
      <c r="CA779" s="29"/>
      <c r="CB779" s="29"/>
      <c r="CC779" s="29"/>
      <c r="CD779" s="29"/>
      <c r="CE779" s="29"/>
      <c r="CF779" s="29"/>
      <c r="CG779" s="29"/>
      <c r="CH779" s="29"/>
      <c r="CI779" s="29"/>
      <c r="CJ779" s="29"/>
      <c r="CK779" s="29"/>
      <c r="CL779" s="29"/>
      <c r="CM779" s="29"/>
      <c r="CN779" s="29"/>
      <c r="CO779" s="29"/>
      <c r="CP779" s="29"/>
      <c r="CQ779" s="29"/>
      <c r="CR779" s="29"/>
      <c r="CS779" s="29"/>
      <c r="CT779" s="29"/>
      <c r="CU779" s="29"/>
      <c r="CV779" s="29"/>
      <c r="CW779" s="29"/>
      <c r="CX779" s="29"/>
      <c r="CY779" s="29"/>
      <c r="CZ779" s="29"/>
      <c r="DA779" s="29"/>
      <c r="DB779" s="29"/>
      <c r="DC779" s="29"/>
      <c r="DD779" s="29"/>
      <c r="DE779" s="29"/>
      <c r="DF779" s="29"/>
      <c r="DG779" s="29"/>
      <c r="DH779" s="29"/>
      <c r="DI779" s="29"/>
      <c r="DJ779" s="29"/>
      <c r="DK779" s="29"/>
      <c r="DL779" s="29"/>
      <c r="DM779" s="29"/>
      <c r="DN779" s="29"/>
      <c r="DO779" s="29"/>
      <c r="DP779" s="29"/>
      <c r="DQ779" s="29"/>
      <c r="DR779" s="29"/>
      <c r="DS779" s="29"/>
      <c r="DT779" s="29"/>
      <c r="DU779" s="29"/>
      <c r="DV779" s="29"/>
      <c r="DW779" s="29"/>
      <c r="DX779" s="29"/>
      <c r="DY779" s="29"/>
      <c r="DZ779" s="29"/>
      <c r="EA779" s="29"/>
      <c r="EB779" s="29"/>
      <c r="EC779" s="29"/>
      <c r="ED779" s="29"/>
      <c r="EE779" s="29"/>
      <c r="EF779" s="29"/>
      <c r="EG779" s="29"/>
      <c r="EH779" s="29"/>
      <c r="EI779" s="29"/>
      <c r="EJ779" s="29"/>
      <c r="EK779" s="29"/>
      <c r="EL779" s="29"/>
      <c r="EM779" s="29"/>
      <c r="EN779" s="29"/>
      <c r="EO779" s="29"/>
      <c r="EP779" s="29"/>
      <c r="EQ779" s="29"/>
      <c r="ER779" s="29"/>
      <c r="ES779" s="29"/>
      <c r="ET779" s="29"/>
      <c r="EU779" s="29"/>
      <c r="EV779" s="29"/>
      <c r="EW779" s="29"/>
      <c r="EX779" s="29"/>
      <c r="EY779" s="29"/>
      <c r="EZ779" s="29"/>
      <c r="FA779" s="29"/>
      <c r="FB779" s="29"/>
      <c r="FC779" s="29"/>
      <c r="FD779" s="29"/>
      <c r="FE779" s="29"/>
      <c r="FF779" s="29"/>
      <c r="FG779" s="29"/>
      <c r="FH779" s="29"/>
      <c r="FI779" s="29"/>
      <c r="FJ779" s="29"/>
      <c r="FK779" s="29"/>
      <c r="FL779" s="29"/>
    </row>
    <row r="780" spans="1:168" s="28" customFormat="1" ht="12.75" customHeight="1" x14ac:dyDescent="0.15">
      <c r="A780" s="75"/>
      <c r="B780" s="76"/>
      <c r="C780" s="72"/>
      <c r="D780" s="49"/>
      <c r="E780" s="67"/>
      <c r="F780" s="61"/>
      <c r="G780" s="27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  <c r="AF780" s="29"/>
      <c r="AG780" s="29"/>
      <c r="AH780" s="29"/>
      <c r="AI780" s="29"/>
      <c r="AJ780" s="29"/>
      <c r="AK780" s="29"/>
      <c r="AL780" s="29"/>
      <c r="AM780" s="29"/>
      <c r="AN780" s="29"/>
      <c r="AO780" s="29"/>
      <c r="AP780" s="29"/>
      <c r="AQ780" s="29"/>
      <c r="AR780" s="29"/>
      <c r="AS780" s="29"/>
      <c r="AT780" s="29"/>
      <c r="AU780" s="29"/>
      <c r="AV780" s="29"/>
      <c r="AW780" s="29"/>
      <c r="AX780" s="29"/>
      <c r="AY780" s="29"/>
      <c r="AZ780" s="29"/>
      <c r="BA780" s="29"/>
      <c r="BB780" s="29"/>
      <c r="BC780" s="29"/>
      <c r="BD780" s="29"/>
      <c r="BE780" s="29"/>
      <c r="BF780" s="29"/>
      <c r="BG780" s="29"/>
      <c r="BH780" s="29"/>
      <c r="BI780" s="29"/>
      <c r="BJ780" s="29"/>
      <c r="BK780" s="29"/>
      <c r="BL780" s="29"/>
      <c r="BM780" s="29"/>
      <c r="BN780" s="29"/>
      <c r="BO780" s="29"/>
      <c r="BP780" s="29"/>
      <c r="BQ780" s="29"/>
      <c r="BR780" s="29"/>
      <c r="BS780" s="29"/>
      <c r="BT780" s="29"/>
      <c r="BU780" s="29"/>
      <c r="BV780" s="29"/>
      <c r="BW780" s="29"/>
      <c r="BX780" s="29"/>
      <c r="BY780" s="29"/>
      <c r="BZ780" s="29"/>
      <c r="CA780" s="29"/>
      <c r="CB780" s="29"/>
      <c r="CC780" s="29"/>
      <c r="CD780" s="29"/>
      <c r="CE780" s="29"/>
      <c r="CF780" s="29"/>
      <c r="CG780" s="29"/>
      <c r="CH780" s="29"/>
      <c r="CI780" s="29"/>
      <c r="CJ780" s="29"/>
      <c r="CK780" s="29"/>
      <c r="CL780" s="29"/>
      <c r="CM780" s="29"/>
      <c r="CN780" s="29"/>
      <c r="CO780" s="29"/>
      <c r="CP780" s="29"/>
      <c r="CQ780" s="29"/>
      <c r="CR780" s="29"/>
      <c r="CS780" s="29"/>
      <c r="CT780" s="29"/>
      <c r="CU780" s="29"/>
      <c r="CV780" s="29"/>
      <c r="CW780" s="29"/>
      <c r="CX780" s="29"/>
      <c r="CY780" s="29"/>
      <c r="CZ780" s="29"/>
      <c r="DA780" s="29"/>
      <c r="DB780" s="29"/>
      <c r="DC780" s="29"/>
      <c r="DD780" s="29"/>
      <c r="DE780" s="29"/>
      <c r="DF780" s="29"/>
      <c r="DG780" s="29"/>
      <c r="DH780" s="29"/>
      <c r="DI780" s="29"/>
      <c r="DJ780" s="29"/>
      <c r="DK780" s="29"/>
      <c r="DL780" s="29"/>
      <c r="DM780" s="29"/>
      <c r="DN780" s="29"/>
      <c r="DO780" s="29"/>
      <c r="DP780" s="29"/>
      <c r="DQ780" s="29"/>
      <c r="DR780" s="29"/>
      <c r="DS780" s="29"/>
      <c r="DT780" s="29"/>
      <c r="DU780" s="29"/>
      <c r="DV780" s="29"/>
      <c r="DW780" s="29"/>
      <c r="DX780" s="29"/>
      <c r="DY780" s="29"/>
      <c r="DZ780" s="29"/>
      <c r="EA780" s="29"/>
      <c r="EB780" s="29"/>
      <c r="EC780" s="29"/>
      <c r="ED780" s="29"/>
      <c r="EE780" s="29"/>
      <c r="EF780" s="29"/>
      <c r="EG780" s="29"/>
      <c r="EH780" s="29"/>
      <c r="EI780" s="29"/>
      <c r="EJ780" s="29"/>
      <c r="EK780" s="29"/>
      <c r="EL780" s="29"/>
      <c r="EM780" s="29"/>
      <c r="EN780" s="29"/>
      <c r="EO780" s="29"/>
      <c r="EP780" s="29"/>
      <c r="EQ780" s="29"/>
      <c r="ER780" s="29"/>
      <c r="ES780" s="29"/>
      <c r="ET780" s="29"/>
      <c r="EU780" s="29"/>
      <c r="EV780" s="29"/>
      <c r="EW780" s="29"/>
      <c r="EX780" s="29"/>
      <c r="EY780" s="29"/>
      <c r="EZ780" s="29"/>
      <c r="FA780" s="29"/>
      <c r="FB780" s="29"/>
      <c r="FC780" s="29"/>
      <c r="FD780" s="29"/>
      <c r="FE780" s="29"/>
      <c r="FF780" s="29"/>
      <c r="FG780" s="29"/>
      <c r="FH780" s="29"/>
      <c r="FI780" s="29"/>
      <c r="FJ780" s="29"/>
      <c r="FK780" s="29"/>
      <c r="FL780" s="29"/>
    </row>
    <row r="781" spans="1:168" s="29" customFormat="1" ht="12.75" customHeight="1" x14ac:dyDescent="0.15">
      <c r="A781" s="75"/>
      <c r="B781" s="76"/>
      <c r="C781" s="72"/>
      <c r="D781" s="49"/>
      <c r="E781" s="67"/>
      <c r="F781" s="61"/>
      <c r="G781" s="27"/>
    </row>
    <row r="782" spans="1:168" s="29" customFormat="1" ht="12.75" customHeight="1" x14ac:dyDescent="0.15">
      <c r="A782" s="65"/>
      <c r="B782" s="66"/>
      <c r="C782" s="81"/>
      <c r="D782" s="54"/>
      <c r="E782" s="67"/>
      <c r="F782" s="61"/>
      <c r="G782" s="27"/>
    </row>
    <row r="783" spans="1:168" s="29" customFormat="1" ht="12.75" customHeight="1" x14ac:dyDescent="0.15">
      <c r="A783" s="65"/>
      <c r="B783" s="66"/>
      <c r="C783" s="66"/>
      <c r="D783" s="54"/>
      <c r="E783" s="67"/>
      <c r="F783" s="61"/>
      <c r="G783" s="27"/>
    </row>
    <row r="784" spans="1:168" s="29" customFormat="1" ht="12.75" customHeight="1" x14ac:dyDescent="0.15">
      <c r="A784" s="65"/>
      <c r="B784" s="66"/>
      <c r="C784" s="66"/>
      <c r="D784" s="54"/>
      <c r="E784" s="67"/>
      <c r="F784" s="61"/>
      <c r="G784" s="27"/>
    </row>
    <row r="785" spans="1:168" s="29" customFormat="1" ht="12.75" customHeight="1" x14ac:dyDescent="0.15">
      <c r="A785" s="65"/>
      <c r="B785" s="66"/>
      <c r="C785" s="66"/>
      <c r="D785" s="54"/>
      <c r="E785" s="67"/>
      <c r="F785" s="61"/>
      <c r="G785" s="27"/>
    </row>
    <row r="786" spans="1:168" s="29" customFormat="1" ht="12.75" customHeight="1" x14ac:dyDescent="0.15">
      <c r="A786" s="65"/>
      <c r="B786" s="66"/>
      <c r="C786" s="66"/>
      <c r="D786" s="54"/>
      <c r="E786" s="67"/>
      <c r="F786" s="61"/>
      <c r="G786" s="27"/>
    </row>
    <row r="787" spans="1:168" s="29" customFormat="1" ht="12.75" customHeight="1" x14ac:dyDescent="0.15">
      <c r="A787" s="65"/>
      <c r="B787" s="66"/>
      <c r="C787" s="81"/>
      <c r="D787" s="54"/>
      <c r="E787" s="67"/>
      <c r="F787" s="61"/>
      <c r="G787" s="27"/>
    </row>
    <row r="788" spans="1:168" s="29" customFormat="1" ht="12.75" customHeight="1" x14ac:dyDescent="0.15">
      <c r="A788" s="65"/>
      <c r="B788" s="66"/>
      <c r="C788" s="66"/>
      <c r="D788" s="54"/>
      <c r="E788" s="67"/>
      <c r="F788" s="61"/>
      <c r="G788" s="27"/>
    </row>
    <row r="789" spans="1:168" s="29" customFormat="1" ht="12.75" customHeight="1" x14ac:dyDescent="0.15">
      <c r="A789" s="65"/>
      <c r="B789" s="66"/>
      <c r="C789" s="66"/>
      <c r="D789" s="54"/>
      <c r="E789" s="67"/>
      <c r="F789" s="61"/>
      <c r="G789" s="27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  <c r="BL789" s="28"/>
      <c r="BM789" s="28"/>
      <c r="BN789" s="28"/>
      <c r="BO789" s="28"/>
      <c r="BP789" s="28"/>
      <c r="BQ789" s="28"/>
      <c r="BR789" s="28"/>
      <c r="BS789" s="28"/>
      <c r="BT789" s="28"/>
      <c r="BU789" s="28"/>
      <c r="BV789" s="28"/>
      <c r="BW789" s="28"/>
      <c r="BX789" s="28"/>
      <c r="BY789" s="28"/>
      <c r="BZ789" s="28"/>
      <c r="CA789" s="28"/>
      <c r="CB789" s="28"/>
      <c r="CC789" s="28"/>
      <c r="CD789" s="28"/>
      <c r="CE789" s="28"/>
      <c r="CF789" s="28"/>
      <c r="CG789" s="28"/>
      <c r="CH789" s="28"/>
      <c r="CI789" s="28"/>
      <c r="CJ789" s="28"/>
      <c r="CK789" s="28"/>
      <c r="CL789" s="28"/>
      <c r="CM789" s="28"/>
      <c r="CN789" s="28"/>
      <c r="CO789" s="28"/>
      <c r="CP789" s="28"/>
      <c r="CQ789" s="28"/>
      <c r="CR789" s="28"/>
      <c r="CS789" s="28"/>
      <c r="CT789" s="28"/>
      <c r="CU789" s="28"/>
      <c r="CV789" s="28"/>
      <c r="CW789" s="28"/>
      <c r="CX789" s="28"/>
      <c r="CY789" s="28"/>
      <c r="CZ789" s="28"/>
      <c r="DA789" s="28"/>
      <c r="DB789" s="28"/>
      <c r="DC789" s="28"/>
      <c r="DD789" s="28"/>
      <c r="DE789" s="28"/>
      <c r="DF789" s="28"/>
      <c r="DG789" s="28"/>
      <c r="DH789" s="28"/>
      <c r="DI789" s="28"/>
      <c r="DJ789" s="28"/>
      <c r="DK789" s="28"/>
      <c r="DL789" s="28"/>
      <c r="DM789" s="28"/>
      <c r="DN789" s="28"/>
      <c r="DO789" s="28"/>
      <c r="DP789" s="28"/>
      <c r="DQ789" s="28"/>
      <c r="DR789" s="28"/>
      <c r="DS789" s="28"/>
      <c r="DT789" s="28"/>
      <c r="DU789" s="28"/>
      <c r="DV789" s="28"/>
      <c r="DW789" s="28"/>
      <c r="DX789" s="28"/>
      <c r="DY789" s="28"/>
      <c r="DZ789" s="28"/>
      <c r="EA789" s="28"/>
      <c r="EB789" s="28"/>
      <c r="EC789" s="28"/>
      <c r="ED789" s="28"/>
      <c r="EE789" s="28"/>
      <c r="EF789" s="28"/>
      <c r="EG789" s="28"/>
      <c r="EH789" s="28"/>
      <c r="EI789" s="28"/>
      <c r="EJ789" s="28"/>
      <c r="EK789" s="28"/>
      <c r="EL789" s="28"/>
      <c r="EM789" s="28"/>
      <c r="EN789" s="28"/>
      <c r="EO789" s="28"/>
      <c r="EP789" s="28"/>
      <c r="EQ789" s="28"/>
      <c r="ER789" s="28"/>
      <c r="ES789" s="28"/>
      <c r="ET789" s="28"/>
      <c r="EU789" s="28"/>
      <c r="EV789" s="28"/>
      <c r="EW789" s="28"/>
      <c r="EX789" s="28"/>
      <c r="EY789" s="28"/>
      <c r="EZ789" s="28"/>
      <c r="FA789" s="28"/>
      <c r="FB789" s="28"/>
      <c r="FC789" s="28"/>
      <c r="FD789" s="28"/>
      <c r="FE789" s="28"/>
      <c r="FF789" s="28"/>
      <c r="FG789" s="28"/>
      <c r="FH789" s="28"/>
      <c r="FI789" s="28"/>
      <c r="FJ789" s="28"/>
      <c r="FK789" s="28"/>
      <c r="FL789" s="28"/>
    </row>
    <row r="790" spans="1:168" s="29" customFormat="1" ht="12.75" customHeight="1" x14ac:dyDescent="0.15">
      <c r="A790" s="65"/>
      <c r="B790" s="66"/>
      <c r="C790" s="66"/>
      <c r="D790" s="54"/>
      <c r="E790" s="67"/>
      <c r="F790" s="61"/>
      <c r="G790" s="27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  <c r="BL790" s="28"/>
      <c r="BM790" s="28"/>
      <c r="BN790" s="28"/>
      <c r="BO790" s="28"/>
      <c r="BP790" s="28"/>
      <c r="BQ790" s="28"/>
      <c r="BR790" s="28"/>
      <c r="BS790" s="28"/>
      <c r="BT790" s="28"/>
      <c r="BU790" s="28"/>
      <c r="BV790" s="28"/>
      <c r="BW790" s="28"/>
      <c r="BX790" s="28"/>
      <c r="BY790" s="28"/>
      <c r="BZ790" s="28"/>
      <c r="CA790" s="28"/>
      <c r="CB790" s="28"/>
      <c r="CC790" s="28"/>
      <c r="CD790" s="28"/>
      <c r="CE790" s="28"/>
      <c r="CF790" s="28"/>
      <c r="CG790" s="28"/>
      <c r="CH790" s="28"/>
      <c r="CI790" s="28"/>
      <c r="CJ790" s="28"/>
      <c r="CK790" s="28"/>
      <c r="CL790" s="28"/>
      <c r="CM790" s="28"/>
      <c r="CN790" s="28"/>
      <c r="CO790" s="28"/>
      <c r="CP790" s="28"/>
      <c r="CQ790" s="28"/>
      <c r="CR790" s="28"/>
      <c r="CS790" s="28"/>
      <c r="CT790" s="28"/>
      <c r="CU790" s="28"/>
      <c r="CV790" s="28"/>
      <c r="CW790" s="28"/>
      <c r="CX790" s="28"/>
      <c r="CY790" s="28"/>
      <c r="CZ790" s="28"/>
      <c r="DA790" s="28"/>
      <c r="DB790" s="28"/>
      <c r="DC790" s="28"/>
      <c r="DD790" s="28"/>
      <c r="DE790" s="28"/>
      <c r="DF790" s="28"/>
      <c r="DG790" s="28"/>
      <c r="DH790" s="28"/>
      <c r="DI790" s="28"/>
      <c r="DJ790" s="28"/>
      <c r="DK790" s="28"/>
      <c r="DL790" s="28"/>
      <c r="DM790" s="28"/>
      <c r="DN790" s="28"/>
      <c r="DO790" s="28"/>
      <c r="DP790" s="28"/>
      <c r="DQ790" s="28"/>
      <c r="DR790" s="28"/>
      <c r="DS790" s="28"/>
      <c r="DT790" s="28"/>
      <c r="DU790" s="28"/>
      <c r="DV790" s="28"/>
      <c r="DW790" s="28"/>
      <c r="DX790" s="28"/>
      <c r="DY790" s="28"/>
      <c r="DZ790" s="28"/>
      <c r="EA790" s="28"/>
      <c r="EB790" s="28"/>
      <c r="EC790" s="28"/>
      <c r="ED790" s="28"/>
      <c r="EE790" s="28"/>
      <c r="EF790" s="28"/>
      <c r="EG790" s="28"/>
      <c r="EH790" s="28"/>
      <c r="EI790" s="28"/>
      <c r="EJ790" s="28"/>
      <c r="EK790" s="28"/>
      <c r="EL790" s="28"/>
      <c r="EM790" s="28"/>
      <c r="EN790" s="28"/>
      <c r="EO790" s="28"/>
      <c r="EP790" s="28"/>
      <c r="EQ790" s="28"/>
      <c r="ER790" s="28"/>
      <c r="ES790" s="28"/>
      <c r="ET790" s="28"/>
      <c r="EU790" s="28"/>
      <c r="EV790" s="28"/>
      <c r="EW790" s="28"/>
      <c r="EX790" s="28"/>
      <c r="EY790" s="28"/>
      <c r="EZ790" s="28"/>
      <c r="FA790" s="28"/>
      <c r="FB790" s="28"/>
      <c r="FC790" s="28"/>
      <c r="FD790" s="28"/>
      <c r="FE790" s="28"/>
      <c r="FF790" s="28"/>
      <c r="FG790" s="28"/>
      <c r="FH790" s="28"/>
      <c r="FI790" s="28"/>
      <c r="FJ790" s="28"/>
      <c r="FK790" s="28"/>
      <c r="FL790" s="28"/>
    </row>
    <row r="791" spans="1:168" s="29" customFormat="1" ht="12.75" customHeight="1" x14ac:dyDescent="0.15">
      <c r="A791" s="65"/>
      <c r="B791" s="66"/>
      <c r="C791" s="66"/>
      <c r="D791" s="54"/>
      <c r="E791" s="67"/>
      <c r="F791" s="61"/>
      <c r="G791" s="27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  <c r="BL791" s="28"/>
      <c r="BM791" s="28"/>
      <c r="BN791" s="28"/>
      <c r="BO791" s="28"/>
      <c r="BP791" s="28"/>
      <c r="BQ791" s="28"/>
      <c r="BR791" s="28"/>
      <c r="BS791" s="28"/>
      <c r="BT791" s="28"/>
      <c r="BU791" s="28"/>
      <c r="BV791" s="28"/>
      <c r="BW791" s="28"/>
      <c r="BX791" s="28"/>
      <c r="BY791" s="28"/>
      <c r="BZ791" s="28"/>
      <c r="CA791" s="28"/>
      <c r="CB791" s="28"/>
      <c r="CC791" s="28"/>
      <c r="CD791" s="28"/>
      <c r="CE791" s="28"/>
      <c r="CF791" s="28"/>
      <c r="CG791" s="28"/>
      <c r="CH791" s="28"/>
      <c r="CI791" s="28"/>
      <c r="CJ791" s="28"/>
      <c r="CK791" s="28"/>
      <c r="CL791" s="28"/>
      <c r="CM791" s="28"/>
      <c r="CN791" s="28"/>
      <c r="CO791" s="28"/>
      <c r="CP791" s="28"/>
      <c r="CQ791" s="28"/>
      <c r="CR791" s="28"/>
      <c r="CS791" s="28"/>
      <c r="CT791" s="28"/>
      <c r="CU791" s="28"/>
      <c r="CV791" s="28"/>
      <c r="CW791" s="28"/>
      <c r="CX791" s="28"/>
      <c r="CY791" s="28"/>
      <c r="CZ791" s="28"/>
      <c r="DA791" s="28"/>
      <c r="DB791" s="28"/>
      <c r="DC791" s="28"/>
      <c r="DD791" s="28"/>
      <c r="DE791" s="28"/>
      <c r="DF791" s="28"/>
      <c r="DG791" s="28"/>
      <c r="DH791" s="28"/>
      <c r="DI791" s="28"/>
      <c r="DJ791" s="28"/>
      <c r="DK791" s="28"/>
      <c r="DL791" s="28"/>
      <c r="DM791" s="28"/>
      <c r="DN791" s="28"/>
      <c r="DO791" s="28"/>
      <c r="DP791" s="28"/>
      <c r="DQ791" s="28"/>
      <c r="DR791" s="28"/>
      <c r="DS791" s="28"/>
      <c r="DT791" s="28"/>
      <c r="DU791" s="28"/>
      <c r="DV791" s="28"/>
      <c r="DW791" s="28"/>
      <c r="DX791" s="28"/>
      <c r="DY791" s="28"/>
      <c r="DZ791" s="28"/>
      <c r="EA791" s="28"/>
      <c r="EB791" s="28"/>
      <c r="EC791" s="28"/>
      <c r="ED791" s="28"/>
      <c r="EE791" s="28"/>
      <c r="EF791" s="28"/>
      <c r="EG791" s="28"/>
      <c r="EH791" s="28"/>
      <c r="EI791" s="28"/>
      <c r="EJ791" s="28"/>
      <c r="EK791" s="28"/>
      <c r="EL791" s="28"/>
      <c r="EM791" s="28"/>
      <c r="EN791" s="28"/>
      <c r="EO791" s="28"/>
      <c r="EP791" s="28"/>
      <c r="EQ791" s="28"/>
      <c r="ER791" s="28"/>
      <c r="ES791" s="28"/>
      <c r="ET791" s="28"/>
      <c r="EU791" s="28"/>
      <c r="EV791" s="28"/>
      <c r="EW791" s="28"/>
      <c r="EX791" s="28"/>
      <c r="EY791" s="28"/>
      <c r="EZ791" s="28"/>
      <c r="FA791" s="28"/>
      <c r="FB791" s="28"/>
      <c r="FC791" s="28"/>
      <c r="FD791" s="28"/>
      <c r="FE791" s="28"/>
      <c r="FF791" s="28"/>
      <c r="FG791" s="28"/>
      <c r="FH791" s="28"/>
      <c r="FI791" s="28"/>
      <c r="FJ791" s="28"/>
      <c r="FK791" s="28"/>
      <c r="FL791" s="28"/>
    </row>
    <row r="792" spans="1:168" s="29" customFormat="1" ht="12.75" customHeight="1" x14ac:dyDescent="0.15">
      <c r="A792" s="90"/>
      <c r="B792" s="66"/>
      <c r="C792" s="81"/>
      <c r="D792" s="54"/>
      <c r="E792" s="67"/>
      <c r="F792" s="61"/>
      <c r="G792" s="27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  <c r="BL792" s="28"/>
      <c r="BM792" s="28"/>
      <c r="BN792" s="28"/>
      <c r="BO792" s="28"/>
      <c r="BP792" s="28"/>
      <c r="BQ792" s="28"/>
      <c r="BR792" s="28"/>
      <c r="BS792" s="28"/>
      <c r="BT792" s="28"/>
      <c r="BU792" s="28"/>
      <c r="BV792" s="28"/>
      <c r="BW792" s="28"/>
      <c r="BX792" s="28"/>
      <c r="BY792" s="28"/>
      <c r="BZ792" s="28"/>
      <c r="CA792" s="28"/>
      <c r="CB792" s="28"/>
      <c r="CC792" s="28"/>
      <c r="CD792" s="28"/>
      <c r="CE792" s="28"/>
      <c r="CF792" s="28"/>
      <c r="CG792" s="28"/>
      <c r="CH792" s="28"/>
      <c r="CI792" s="28"/>
      <c r="CJ792" s="28"/>
      <c r="CK792" s="28"/>
      <c r="CL792" s="28"/>
      <c r="CM792" s="28"/>
      <c r="CN792" s="28"/>
      <c r="CO792" s="28"/>
      <c r="CP792" s="28"/>
      <c r="CQ792" s="28"/>
      <c r="CR792" s="28"/>
      <c r="CS792" s="28"/>
      <c r="CT792" s="28"/>
      <c r="CU792" s="28"/>
      <c r="CV792" s="28"/>
      <c r="CW792" s="28"/>
      <c r="CX792" s="28"/>
      <c r="CY792" s="28"/>
      <c r="CZ792" s="28"/>
      <c r="DA792" s="28"/>
      <c r="DB792" s="28"/>
      <c r="DC792" s="28"/>
      <c r="DD792" s="28"/>
      <c r="DE792" s="28"/>
      <c r="DF792" s="28"/>
      <c r="DG792" s="28"/>
      <c r="DH792" s="28"/>
      <c r="DI792" s="28"/>
      <c r="DJ792" s="28"/>
      <c r="DK792" s="28"/>
      <c r="DL792" s="28"/>
      <c r="DM792" s="28"/>
      <c r="DN792" s="28"/>
      <c r="DO792" s="28"/>
      <c r="DP792" s="28"/>
      <c r="DQ792" s="28"/>
      <c r="DR792" s="28"/>
      <c r="DS792" s="28"/>
      <c r="DT792" s="28"/>
      <c r="DU792" s="28"/>
      <c r="DV792" s="28"/>
      <c r="DW792" s="28"/>
      <c r="DX792" s="28"/>
      <c r="DY792" s="28"/>
      <c r="DZ792" s="28"/>
      <c r="EA792" s="28"/>
      <c r="EB792" s="28"/>
      <c r="EC792" s="28"/>
      <c r="ED792" s="28"/>
      <c r="EE792" s="28"/>
      <c r="EF792" s="28"/>
      <c r="EG792" s="28"/>
      <c r="EH792" s="28"/>
      <c r="EI792" s="28"/>
      <c r="EJ792" s="28"/>
      <c r="EK792" s="28"/>
      <c r="EL792" s="28"/>
      <c r="EM792" s="28"/>
      <c r="EN792" s="28"/>
      <c r="EO792" s="28"/>
      <c r="EP792" s="28"/>
      <c r="EQ792" s="28"/>
      <c r="ER792" s="28"/>
      <c r="ES792" s="28"/>
      <c r="ET792" s="28"/>
      <c r="EU792" s="28"/>
      <c r="EV792" s="28"/>
      <c r="EW792" s="28"/>
      <c r="EX792" s="28"/>
      <c r="EY792" s="28"/>
      <c r="EZ792" s="28"/>
      <c r="FA792" s="28"/>
      <c r="FB792" s="28"/>
      <c r="FC792" s="28"/>
      <c r="FD792" s="28"/>
      <c r="FE792" s="28"/>
      <c r="FF792" s="28"/>
      <c r="FG792" s="28"/>
      <c r="FH792" s="28"/>
      <c r="FI792" s="28"/>
      <c r="FJ792" s="28"/>
      <c r="FK792" s="28"/>
      <c r="FL792" s="28"/>
    </row>
    <row r="793" spans="1:168" s="29" customFormat="1" ht="12.75" customHeight="1" x14ac:dyDescent="0.15">
      <c r="A793" s="90"/>
      <c r="B793" s="66"/>
      <c r="C793" s="66"/>
      <c r="D793" s="54"/>
      <c r="E793" s="67"/>
      <c r="F793" s="61"/>
      <c r="G793" s="27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  <c r="BL793" s="28"/>
      <c r="BM793" s="28"/>
      <c r="BN793" s="28"/>
      <c r="BO793" s="28"/>
      <c r="BP793" s="28"/>
      <c r="BQ793" s="28"/>
      <c r="BR793" s="28"/>
      <c r="BS793" s="28"/>
      <c r="BT793" s="28"/>
      <c r="BU793" s="28"/>
      <c r="BV793" s="28"/>
      <c r="BW793" s="28"/>
      <c r="BX793" s="28"/>
      <c r="BY793" s="28"/>
      <c r="BZ793" s="28"/>
      <c r="CA793" s="28"/>
      <c r="CB793" s="28"/>
      <c r="CC793" s="28"/>
      <c r="CD793" s="28"/>
      <c r="CE793" s="28"/>
      <c r="CF793" s="28"/>
      <c r="CG793" s="28"/>
      <c r="CH793" s="28"/>
      <c r="CI793" s="28"/>
      <c r="CJ793" s="28"/>
      <c r="CK793" s="28"/>
      <c r="CL793" s="28"/>
      <c r="CM793" s="28"/>
      <c r="CN793" s="28"/>
      <c r="CO793" s="28"/>
      <c r="CP793" s="28"/>
      <c r="CQ793" s="28"/>
      <c r="CR793" s="28"/>
      <c r="CS793" s="28"/>
      <c r="CT793" s="28"/>
      <c r="CU793" s="28"/>
      <c r="CV793" s="28"/>
      <c r="CW793" s="28"/>
      <c r="CX793" s="28"/>
      <c r="CY793" s="28"/>
      <c r="CZ793" s="28"/>
      <c r="DA793" s="28"/>
      <c r="DB793" s="28"/>
      <c r="DC793" s="28"/>
      <c r="DD793" s="28"/>
      <c r="DE793" s="28"/>
      <c r="DF793" s="28"/>
      <c r="DG793" s="28"/>
      <c r="DH793" s="28"/>
      <c r="DI793" s="28"/>
      <c r="DJ793" s="28"/>
      <c r="DK793" s="28"/>
      <c r="DL793" s="28"/>
      <c r="DM793" s="28"/>
      <c r="DN793" s="28"/>
      <c r="DO793" s="28"/>
      <c r="DP793" s="28"/>
      <c r="DQ793" s="28"/>
      <c r="DR793" s="28"/>
      <c r="DS793" s="28"/>
      <c r="DT793" s="28"/>
      <c r="DU793" s="28"/>
      <c r="DV793" s="28"/>
      <c r="DW793" s="28"/>
      <c r="DX793" s="28"/>
      <c r="DY793" s="28"/>
      <c r="DZ793" s="28"/>
      <c r="EA793" s="28"/>
      <c r="EB793" s="28"/>
      <c r="EC793" s="28"/>
      <c r="ED793" s="28"/>
      <c r="EE793" s="28"/>
      <c r="EF793" s="28"/>
      <c r="EG793" s="28"/>
      <c r="EH793" s="28"/>
      <c r="EI793" s="28"/>
      <c r="EJ793" s="28"/>
      <c r="EK793" s="28"/>
      <c r="EL793" s="28"/>
      <c r="EM793" s="28"/>
      <c r="EN793" s="28"/>
      <c r="EO793" s="28"/>
      <c r="EP793" s="28"/>
      <c r="EQ793" s="28"/>
      <c r="ER793" s="28"/>
      <c r="ES793" s="28"/>
      <c r="ET793" s="28"/>
      <c r="EU793" s="28"/>
      <c r="EV793" s="28"/>
      <c r="EW793" s="28"/>
      <c r="EX793" s="28"/>
      <c r="EY793" s="28"/>
      <c r="EZ793" s="28"/>
      <c r="FA793" s="28"/>
      <c r="FB793" s="28"/>
      <c r="FC793" s="28"/>
      <c r="FD793" s="28"/>
      <c r="FE793" s="28"/>
      <c r="FF793" s="28"/>
      <c r="FG793" s="28"/>
      <c r="FH793" s="28"/>
      <c r="FI793" s="28"/>
      <c r="FJ793" s="28"/>
      <c r="FK793" s="28"/>
      <c r="FL793" s="28"/>
    </row>
    <row r="794" spans="1:168" s="29" customFormat="1" ht="12.75" customHeight="1" x14ac:dyDescent="0.15">
      <c r="A794" s="90"/>
      <c r="B794" s="66"/>
      <c r="C794" s="66"/>
      <c r="D794" s="54"/>
      <c r="E794" s="67"/>
      <c r="F794" s="61"/>
      <c r="G794" s="27"/>
    </row>
    <row r="795" spans="1:168" s="29" customFormat="1" ht="12.75" customHeight="1" x14ac:dyDescent="0.15">
      <c r="A795" s="90"/>
      <c r="B795" s="66"/>
      <c r="C795" s="66"/>
      <c r="D795" s="54"/>
      <c r="E795" s="67"/>
      <c r="F795" s="61"/>
      <c r="G795" s="27"/>
    </row>
    <row r="796" spans="1:168" s="29" customFormat="1" ht="12.75" customHeight="1" x14ac:dyDescent="0.15">
      <c r="A796" s="90"/>
      <c r="B796" s="66"/>
      <c r="C796" s="66"/>
      <c r="D796" s="54"/>
      <c r="E796" s="67"/>
      <c r="F796" s="61"/>
      <c r="G796" s="27"/>
    </row>
    <row r="797" spans="1:168" s="29" customFormat="1" ht="12.75" customHeight="1" x14ac:dyDescent="0.15">
      <c r="A797" s="90"/>
      <c r="B797" s="66"/>
      <c r="C797" s="91"/>
      <c r="D797" s="54"/>
      <c r="E797" s="67"/>
      <c r="F797" s="61"/>
      <c r="G797" s="27"/>
    </row>
    <row r="798" spans="1:168" s="29" customFormat="1" ht="12.75" customHeight="1" x14ac:dyDescent="0.15">
      <c r="A798" s="61"/>
      <c r="C798" s="28"/>
      <c r="D798" s="49"/>
      <c r="E798" s="67"/>
      <c r="F798" s="61"/>
      <c r="G798" s="27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  <c r="BL798" s="28"/>
      <c r="BM798" s="28"/>
      <c r="BN798" s="28"/>
      <c r="BO798" s="28"/>
      <c r="BP798" s="28"/>
      <c r="BQ798" s="28"/>
      <c r="BR798" s="28"/>
      <c r="BS798" s="28"/>
      <c r="BT798" s="28"/>
      <c r="BU798" s="28"/>
      <c r="BV798" s="28"/>
      <c r="BW798" s="28"/>
      <c r="BX798" s="28"/>
      <c r="BY798" s="28"/>
      <c r="BZ798" s="28"/>
      <c r="CA798" s="28"/>
      <c r="CB798" s="28"/>
      <c r="CC798" s="28"/>
      <c r="CD798" s="28"/>
      <c r="CE798" s="28"/>
      <c r="CF798" s="28"/>
      <c r="CG798" s="28"/>
      <c r="CH798" s="28"/>
      <c r="CI798" s="28"/>
      <c r="CJ798" s="28"/>
      <c r="CK798" s="28"/>
      <c r="CL798" s="28"/>
      <c r="CM798" s="28"/>
      <c r="CN798" s="28"/>
      <c r="CO798" s="28"/>
      <c r="CP798" s="28"/>
      <c r="CQ798" s="28"/>
      <c r="CR798" s="28"/>
      <c r="CS798" s="28"/>
      <c r="CT798" s="28"/>
      <c r="CU798" s="28"/>
      <c r="CV798" s="28"/>
      <c r="CW798" s="28"/>
      <c r="CX798" s="28"/>
      <c r="CY798" s="28"/>
      <c r="CZ798" s="28"/>
      <c r="DA798" s="28"/>
      <c r="DB798" s="28"/>
      <c r="DC798" s="28"/>
      <c r="DD798" s="28"/>
      <c r="DE798" s="28"/>
      <c r="DF798" s="28"/>
      <c r="DG798" s="28"/>
      <c r="DH798" s="28"/>
      <c r="DI798" s="28"/>
      <c r="DJ798" s="28"/>
      <c r="DK798" s="28"/>
      <c r="DL798" s="28"/>
      <c r="DM798" s="28"/>
      <c r="DN798" s="28"/>
      <c r="DO798" s="28"/>
      <c r="DP798" s="28"/>
      <c r="DQ798" s="28"/>
      <c r="DR798" s="28"/>
      <c r="DS798" s="28"/>
      <c r="DT798" s="28"/>
      <c r="DU798" s="28"/>
      <c r="DV798" s="28"/>
      <c r="DW798" s="28"/>
      <c r="DX798" s="28"/>
      <c r="DY798" s="28"/>
      <c r="DZ798" s="28"/>
      <c r="EA798" s="28"/>
      <c r="EB798" s="28"/>
      <c r="EC798" s="28"/>
      <c r="ED798" s="28"/>
      <c r="EE798" s="28"/>
      <c r="EF798" s="28"/>
      <c r="EG798" s="28"/>
      <c r="EH798" s="28"/>
      <c r="EI798" s="28"/>
      <c r="EJ798" s="28"/>
      <c r="EK798" s="28"/>
      <c r="EL798" s="28"/>
      <c r="EM798" s="28"/>
      <c r="EN798" s="28"/>
      <c r="EO798" s="28"/>
      <c r="EP798" s="28"/>
      <c r="EQ798" s="28"/>
      <c r="ER798" s="28"/>
      <c r="ES798" s="28"/>
      <c r="ET798" s="28"/>
      <c r="EU798" s="28"/>
      <c r="EV798" s="28"/>
      <c r="EW798" s="28"/>
      <c r="EX798" s="28"/>
      <c r="EY798" s="28"/>
      <c r="EZ798" s="28"/>
      <c r="FA798" s="28"/>
      <c r="FB798" s="28"/>
      <c r="FC798" s="28"/>
      <c r="FD798" s="28"/>
      <c r="FE798" s="28"/>
      <c r="FF798" s="28"/>
      <c r="FG798" s="28"/>
      <c r="FH798" s="28"/>
      <c r="FI798" s="28"/>
      <c r="FJ798" s="28"/>
      <c r="FK798" s="28"/>
      <c r="FL798" s="28"/>
    </row>
    <row r="799" spans="1:168" s="29" customFormat="1" ht="12.75" customHeight="1" x14ac:dyDescent="0.15">
      <c r="A799" s="61"/>
      <c r="C799" s="28"/>
      <c r="D799" s="49"/>
      <c r="E799" s="67"/>
      <c r="F799" s="61"/>
      <c r="G799" s="27"/>
    </row>
    <row r="800" spans="1:168" s="29" customFormat="1" ht="12.75" customHeight="1" x14ac:dyDescent="0.15">
      <c r="A800" s="61"/>
      <c r="C800" s="28"/>
      <c r="D800" s="49"/>
      <c r="E800" s="67"/>
      <c r="F800" s="61"/>
      <c r="G800" s="27"/>
    </row>
    <row r="801" spans="1:168" s="28" customFormat="1" ht="12.75" customHeight="1" x14ac:dyDescent="0.15">
      <c r="A801" s="61"/>
      <c r="B801" s="29"/>
      <c r="D801" s="49"/>
      <c r="E801" s="67"/>
      <c r="F801" s="61"/>
      <c r="G801" s="27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  <c r="AG801" s="29"/>
      <c r="AH801" s="29"/>
      <c r="AI801" s="29"/>
      <c r="AJ801" s="29"/>
      <c r="AK801" s="29"/>
      <c r="AL801" s="29"/>
      <c r="AM801" s="29"/>
      <c r="AN801" s="29"/>
      <c r="AO801" s="29"/>
      <c r="AP801" s="29"/>
      <c r="AQ801" s="29"/>
      <c r="AR801" s="29"/>
      <c r="AS801" s="29"/>
      <c r="AT801" s="29"/>
      <c r="AU801" s="29"/>
      <c r="AV801" s="29"/>
      <c r="AW801" s="29"/>
      <c r="AX801" s="29"/>
      <c r="AY801" s="29"/>
      <c r="AZ801" s="29"/>
      <c r="BA801" s="29"/>
      <c r="BB801" s="29"/>
      <c r="BC801" s="29"/>
      <c r="BD801" s="29"/>
      <c r="BE801" s="29"/>
      <c r="BF801" s="29"/>
      <c r="BG801" s="29"/>
      <c r="BH801" s="29"/>
      <c r="BI801" s="29"/>
      <c r="BJ801" s="29"/>
      <c r="BK801" s="29"/>
      <c r="BL801" s="29"/>
      <c r="BM801" s="29"/>
      <c r="BN801" s="29"/>
      <c r="BO801" s="29"/>
      <c r="BP801" s="29"/>
      <c r="BQ801" s="29"/>
      <c r="BR801" s="29"/>
      <c r="BS801" s="29"/>
      <c r="BT801" s="29"/>
      <c r="BU801" s="29"/>
      <c r="BV801" s="29"/>
      <c r="BW801" s="29"/>
      <c r="BX801" s="29"/>
      <c r="BY801" s="29"/>
      <c r="BZ801" s="29"/>
      <c r="CA801" s="29"/>
      <c r="CB801" s="29"/>
      <c r="CC801" s="29"/>
      <c r="CD801" s="29"/>
      <c r="CE801" s="29"/>
      <c r="CF801" s="29"/>
      <c r="CG801" s="29"/>
      <c r="CH801" s="29"/>
      <c r="CI801" s="29"/>
      <c r="CJ801" s="29"/>
      <c r="CK801" s="29"/>
      <c r="CL801" s="29"/>
      <c r="CM801" s="29"/>
      <c r="CN801" s="29"/>
      <c r="CO801" s="29"/>
      <c r="CP801" s="29"/>
      <c r="CQ801" s="29"/>
      <c r="CR801" s="29"/>
      <c r="CS801" s="29"/>
      <c r="CT801" s="29"/>
      <c r="CU801" s="29"/>
      <c r="CV801" s="29"/>
      <c r="CW801" s="29"/>
      <c r="CX801" s="29"/>
      <c r="CY801" s="29"/>
      <c r="CZ801" s="29"/>
      <c r="DA801" s="29"/>
      <c r="DB801" s="29"/>
      <c r="DC801" s="29"/>
      <c r="DD801" s="29"/>
      <c r="DE801" s="29"/>
      <c r="DF801" s="29"/>
      <c r="DG801" s="29"/>
      <c r="DH801" s="29"/>
      <c r="DI801" s="29"/>
      <c r="DJ801" s="29"/>
      <c r="DK801" s="29"/>
      <c r="DL801" s="29"/>
      <c r="DM801" s="29"/>
      <c r="DN801" s="29"/>
      <c r="DO801" s="29"/>
      <c r="DP801" s="29"/>
      <c r="DQ801" s="29"/>
      <c r="DR801" s="29"/>
      <c r="DS801" s="29"/>
      <c r="DT801" s="29"/>
      <c r="DU801" s="29"/>
      <c r="DV801" s="29"/>
      <c r="DW801" s="29"/>
      <c r="DX801" s="29"/>
      <c r="DY801" s="29"/>
      <c r="DZ801" s="29"/>
      <c r="EA801" s="29"/>
      <c r="EB801" s="29"/>
      <c r="EC801" s="29"/>
      <c r="ED801" s="29"/>
      <c r="EE801" s="29"/>
      <c r="EF801" s="29"/>
      <c r="EG801" s="29"/>
      <c r="EH801" s="29"/>
      <c r="EI801" s="29"/>
      <c r="EJ801" s="29"/>
      <c r="EK801" s="29"/>
      <c r="EL801" s="29"/>
      <c r="EM801" s="29"/>
      <c r="EN801" s="29"/>
      <c r="EO801" s="29"/>
      <c r="EP801" s="29"/>
      <c r="EQ801" s="29"/>
      <c r="ER801" s="29"/>
      <c r="ES801" s="29"/>
      <c r="ET801" s="29"/>
      <c r="EU801" s="29"/>
      <c r="EV801" s="29"/>
      <c r="EW801" s="29"/>
      <c r="EX801" s="29"/>
      <c r="EY801" s="29"/>
      <c r="EZ801" s="29"/>
      <c r="FA801" s="29"/>
      <c r="FB801" s="29"/>
      <c r="FC801" s="29"/>
      <c r="FD801" s="29"/>
      <c r="FE801" s="29"/>
      <c r="FF801" s="29"/>
      <c r="FG801" s="29"/>
      <c r="FH801" s="29"/>
      <c r="FI801" s="29"/>
      <c r="FJ801" s="29"/>
      <c r="FK801" s="29"/>
      <c r="FL801" s="29"/>
    </row>
    <row r="802" spans="1:168" s="28" customFormat="1" ht="12.75" customHeight="1" x14ac:dyDescent="0.15">
      <c r="A802" s="61"/>
      <c r="B802" s="29"/>
      <c r="D802" s="49"/>
      <c r="E802" s="61"/>
      <c r="F802" s="61"/>
      <c r="G802" s="27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  <c r="AF802" s="29"/>
      <c r="AG802" s="29"/>
      <c r="AH802" s="29"/>
      <c r="AI802" s="29"/>
      <c r="AJ802" s="29"/>
      <c r="AK802" s="29"/>
      <c r="AL802" s="29"/>
      <c r="AM802" s="29"/>
      <c r="AN802" s="29"/>
      <c r="AO802" s="29"/>
      <c r="AP802" s="29"/>
      <c r="AQ802" s="29"/>
      <c r="AR802" s="29"/>
      <c r="AS802" s="29"/>
      <c r="AT802" s="29"/>
      <c r="AU802" s="29"/>
      <c r="AV802" s="29"/>
      <c r="AW802" s="29"/>
      <c r="AX802" s="29"/>
      <c r="AY802" s="29"/>
      <c r="AZ802" s="29"/>
      <c r="BA802" s="29"/>
      <c r="BB802" s="29"/>
      <c r="BC802" s="29"/>
      <c r="BD802" s="29"/>
      <c r="BE802" s="29"/>
      <c r="BF802" s="29"/>
      <c r="BG802" s="29"/>
      <c r="BH802" s="29"/>
      <c r="BI802" s="29"/>
      <c r="BJ802" s="29"/>
      <c r="BK802" s="29"/>
      <c r="BL802" s="29"/>
      <c r="BM802" s="29"/>
      <c r="BN802" s="29"/>
      <c r="BO802" s="29"/>
      <c r="BP802" s="29"/>
      <c r="BQ802" s="29"/>
      <c r="BR802" s="29"/>
      <c r="BS802" s="29"/>
      <c r="BT802" s="29"/>
      <c r="BU802" s="29"/>
      <c r="BV802" s="29"/>
      <c r="BW802" s="29"/>
      <c r="BX802" s="29"/>
      <c r="BY802" s="29"/>
      <c r="BZ802" s="29"/>
      <c r="CA802" s="29"/>
      <c r="CB802" s="29"/>
      <c r="CC802" s="29"/>
      <c r="CD802" s="29"/>
      <c r="CE802" s="29"/>
      <c r="CF802" s="29"/>
      <c r="CG802" s="29"/>
      <c r="CH802" s="29"/>
      <c r="CI802" s="29"/>
      <c r="CJ802" s="29"/>
      <c r="CK802" s="29"/>
      <c r="CL802" s="29"/>
      <c r="CM802" s="29"/>
      <c r="CN802" s="29"/>
      <c r="CO802" s="29"/>
      <c r="CP802" s="29"/>
      <c r="CQ802" s="29"/>
      <c r="CR802" s="29"/>
      <c r="CS802" s="29"/>
      <c r="CT802" s="29"/>
      <c r="CU802" s="29"/>
      <c r="CV802" s="29"/>
      <c r="CW802" s="29"/>
      <c r="CX802" s="29"/>
      <c r="CY802" s="29"/>
      <c r="CZ802" s="29"/>
      <c r="DA802" s="29"/>
      <c r="DB802" s="29"/>
      <c r="DC802" s="29"/>
      <c r="DD802" s="29"/>
      <c r="DE802" s="29"/>
      <c r="DF802" s="29"/>
      <c r="DG802" s="29"/>
      <c r="DH802" s="29"/>
      <c r="DI802" s="29"/>
      <c r="DJ802" s="29"/>
      <c r="DK802" s="29"/>
      <c r="DL802" s="29"/>
      <c r="DM802" s="29"/>
      <c r="DN802" s="29"/>
      <c r="DO802" s="29"/>
      <c r="DP802" s="29"/>
      <c r="DQ802" s="29"/>
      <c r="DR802" s="29"/>
      <c r="DS802" s="29"/>
      <c r="DT802" s="29"/>
      <c r="DU802" s="29"/>
      <c r="DV802" s="29"/>
      <c r="DW802" s="29"/>
      <c r="DX802" s="29"/>
      <c r="DY802" s="29"/>
      <c r="DZ802" s="29"/>
      <c r="EA802" s="29"/>
      <c r="EB802" s="29"/>
      <c r="EC802" s="29"/>
      <c r="ED802" s="29"/>
      <c r="EE802" s="29"/>
      <c r="EF802" s="29"/>
      <c r="EG802" s="29"/>
      <c r="EH802" s="29"/>
      <c r="EI802" s="29"/>
      <c r="EJ802" s="29"/>
      <c r="EK802" s="29"/>
      <c r="EL802" s="29"/>
      <c r="EM802" s="29"/>
      <c r="EN802" s="29"/>
      <c r="EO802" s="29"/>
      <c r="EP802" s="29"/>
      <c r="EQ802" s="29"/>
      <c r="ER802" s="29"/>
      <c r="ES802" s="29"/>
      <c r="ET802" s="29"/>
      <c r="EU802" s="29"/>
      <c r="EV802" s="29"/>
      <c r="EW802" s="29"/>
      <c r="EX802" s="29"/>
      <c r="EY802" s="29"/>
      <c r="EZ802" s="29"/>
      <c r="FA802" s="29"/>
      <c r="FB802" s="29"/>
      <c r="FC802" s="29"/>
      <c r="FD802" s="29"/>
      <c r="FE802" s="29"/>
      <c r="FF802" s="29"/>
      <c r="FG802" s="29"/>
      <c r="FH802" s="29"/>
      <c r="FI802" s="29"/>
      <c r="FJ802" s="29"/>
      <c r="FK802" s="29"/>
      <c r="FL802" s="29"/>
    </row>
    <row r="803" spans="1:168" s="28" customFormat="1" ht="12.75" customHeight="1" x14ac:dyDescent="0.15">
      <c r="A803" s="61"/>
      <c r="B803" s="29"/>
      <c r="D803" s="49"/>
      <c r="E803" s="61"/>
      <c r="F803" s="61"/>
      <c r="G803" s="27"/>
      <c r="FI803" s="29"/>
      <c r="FJ803" s="29"/>
      <c r="FK803" s="29"/>
      <c r="FL803" s="29"/>
    </row>
    <row r="804" spans="1:168" s="29" customFormat="1" ht="12.75" customHeight="1" x14ac:dyDescent="0.15">
      <c r="A804" s="61"/>
      <c r="C804" s="28"/>
      <c r="D804" s="49"/>
      <c r="E804" s="61"/>
      <c r="F804" s="61"/>
      <c r="G804" s="27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  <c r="BL804" s="28"/>
      <c r="BM804" s="28"/>
      <c r="BN804" s="28"/>
      <c r="BO804" s="28"/>
      <c r="BP804" s="28"/>
      <c r="BQ804" s="28"/>
      <c r="BR804" s="28"/>
      <c r="BS804" s="28"/>
      <c r="BT804" s="28"/>
      <c r="BU804" s="28"/>
      <c r="BV804" s="28"/>
      <c r="BW804" s="28"/>
      <c r="BX804" s="28"/>
      <c r="BY804" s="28"/>
      <c r="BZ804" s="28"/>
      <c r="CA804" s="28"/>
      <c r="CB804" s="28"/>
      <c r="CC804" s="28"/>
      <c r="CD804" s="28"/>
      <c r="CE804" s="28"/>
      <c r="CF804" s="28"/>
      <c r="CG804" s="28"/>
      <c r="CH804" s="28"/>
      <c r="CI804" s="28"/>
      <c r="CJ804" s="28"/>
      <c r="CK804" s="28"/>
      <c r="CL804" s="28"/>
      <c r="CM804" s="28"/>
      <c r="CN804" s="28"/>
      <c r="CO804" s="28"/>
      <c r="CP804" s="28"/>
      <c r="CQ804" s="28"/>
      <c r="CR804" s="28"/>
      <c r="CS804" s="28"/>
      <c r="CT804" s="28"/>
      <c r="CU804" s="28"/>
      <c r="CV804" s="28"/>
      <c r="CW804" s="28"/>
      <c r="CX804" s="28"/>
      <c r="CY804" s="28"/>
      <c r="CZ804" s="28"/>
      <c r="DA804" s="28"/>
      <c r="DB804" s="28"/>
      <c r="DC804" s="28"/>
      <c r="DD804" s="28"/>
      <c r="DE804" s="28"/>
      <c r="DF804" s="28"/>
      <c r="DG804" s="28"/>
      <c r="DH804" s="28"/>
      <c r="DI804" s="28"/>
      <c r="DJ804" s="28"/>
      <c r="DK804" s="28"/>
      <c r="DL804" s="28"/>
      <c r="DM804" s="28"/>
      <c r="DN804" s="28"/>
      <c r="DO804" s="28"/>
      <c r="DP804" s="28"/>
      <c r="DQ804" s="28"/>
      <c r="DR804" s="28"/>
      <c r="DS804" s="28"/>
      <c r="DT804" s="28"/>
      <c r="DU804" s="28"/>
      <c r="DV804" s="28"/>
      <c r="DW804" s="28"/>
      <c r="DX804" s="28"/>
      <c r="DY804" s="28"/>
      <c r="DZ804" s="28"/>
      <c r="EA804" s="28"/>
      <c r="EB804" s="28"/>
      <c r="EC804" s="28"/>
      <c r="ED804" s="28"/>
      <c r="EE804" s="28"/>
      <c r="EF804" s="28"/>
      <c r="EG804" s="28"/>
      <c r="EH804" s="28"/>
      <c r="EI804" s="28"/>
      <c r="EJ804" s="28"/>
      <c r="EK804" s="28"/>
      <c r="EL804" s="28"/>
      <c r="EM804" s="28"/>
      <c r="EN804" s="28"/>
      <c r="EO804" s="28"/>
      <c r="EP804" s="28"/>
      <c r="EQ804" s="28"/>
      <c r="ER804" s="28"/>
      <c r="ES804" s="28"/>
      <c r="ET804" s="28"/>
      <c r="EU804" s="28"/>
      <c r="EV804" s="28"/>
      <c r="EW804" s="28"/>
      <c r="EX804" s="28"/>
      <c r="EY804" s="28"/>
      <c r="EZ804" s="28"/>
      <c r="FA804" s="28"/>
      <c r="FB804" s="28"/>
      <c r="FC804" s="28"/>
      <c r="FD804" s="28"/>
      <c r="FE804" s="28"/>
      <c r="FF804" s="28"/>
      <c r="FG804" s="28"/>
      <c r="FH804" s="28"/>
    </row>
    <row r="805" spans="1:168" s="29" customFormat="1" ht="12.75" customHeight="1" x14ac:dyDescent="0.15">
      <c r="A805" s="61"/>
      <c r="C805" s="28"/>
      <c r="D805" s="49"/>
      <c r="E805" s="61"/>
      <c r="F805" s="61"/>
      <c r="G805" s="27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  <c r="BL805" s="28"/>
      <c r="BM805" s="28"/>
      <c r="BN805" s="28"/>
      <c r="BO805" s="28"/>
      <c r="BP805" s="28"/>
      <c r="BQ805" s="28"/>
      <c r="BR805" s="28"/>
      <c r="BS805" s="28"/>
      <c r="BT805" s="28"/>
      <c r="BU805" s="28"/>
      <c r="BV805" s="28"/>
      <c r="BW805" s="28"/>
      <c r="BX805" s="28"/>
      <c r="BY805" s="28"/>
      <c r="BZ805" s="28"/>
      <c r="CA805" s="28"/>
      <c r="CB805" s="28"/>
      <c r="CC805" s="28"/>
      <c r="CD805" s="28"/>
      <c r="CE805" s="28"/>
      <c r="CF805" s="28"/>
      <c r="CG805" s="28"/>
      <c r="CH805" s="28"/>
      <c r="CI805" s="28"/>
      <c r="CJ805" s="28"/>
      <c r="CK805" s="28"/>
      <c r="CL805" s="28"/>
      <c r="CM805" s="28"/>
      <c r="CN805" s="28"/>
      <c r="CO805" s="28"/>
      <c r="CP805" s="28"/>
      <c r="CQ805" s="28"/>
      <c r="CR805" s="28"/>
      <c r="CS805" s="28"/>
      <c r="CT805" s="28"/>
      <c r="CU805" s="28"/>
      <c r="CV805" s="28"/>
      <c r="CW805" s="28"/>
      <c r="CX805" s="28"/>
      <c r="CY805" s="28"/>
      <c r="CZ805" s="28"/>
      <c r="DA805" s="28"/>
      <c r="DB805" s="28"/>
      <c r="DC805" s="28"/>
      <c r="DD805" s="28"/>
      <c r="DE805" s="28"/>
      <c r="DF805" s="28"/>
      <c r="DG805" s="28"/>
      <c r="DH805" s="28"/>
      <c r="DI805" s="28"/>
      <c r="DJ805" s="28"/>
      <c r="DK805" s="28"/>
      <c r="DL805" s="28"/>
      <c r="DM805" s="28"/>
      <c r="DN805" s="28"/>
      <c r="DO805" s="28"/>
      <c r="DP805" s="28"/>
      <c r="DQ805" s="28"/>
      <c r="DR805" s="28"/>
      <c r="DS805" s="28"/>
      <c r="DT805" s="28"/>
      <c r="DU805" s="28"/>
      <c r="DV805" s="28"/>
      <c r="DW805" s="28"/>
      <c r="DX805" s="28"/>
      <c r="DY805" s="28"/>
      <c r="DZ805" s="28"/>
      <c r="EA805" s="28"/>
      <c r="EB805" s="28"/>
      <c r="EC805" s="28"/>
      <c r="ED805" s="28"/>
      <c r="EE805" s="28"/>
      <c r="EF805" s="28"/>
      <c r="EG805" s="28"/>
      <c r="EH805" s="28"/>
      <c r="EI805" s="28"/>
      <c r="EJ805" s="28"/>
      <c r="EK805" s="28"/>
      <c r="EL805" s="28"/>
      <c r="EM805" s="28"/>
      <c r="EN805" s="28"/>
      <c r="EO805" s="28"/>
      <c r="EP805" s="28"/>
      <c r="EQ805" s="28"/>
      <c r="ER805" s="28"/>
      <c r="ES805" s="28"/>
      <c r="ET805" s="28"/>
      <c r="EU805" s="28"/>
      <c r="EV805" s="28"/>
      <c r="EW805" s="28"/>
      <c r="EX805" s="28"/>
      <c r="EY805" s="28"/>
      <c r="EZ805" s="28"/>
      <c r="FA805" s="28"/>
      <c r="FB805" s="28"/>
      <c r="FC805" s="28"/>
      <c r="FD805" s="28"/>
      <c r="FE805" s="28"/>
      <c r="FF805" s="28"/>
      <c r="FG805" s="28"/>
      <c r="FH805" s="28"/>
      <c r="FI805" s="28"/>
      <c r="FJ805" s="28"/>
      <c r="FK805" s="28"/>
      <c r="FL805" s="28"/>
    </row>
    <row r="806" spans="1:168" s="29" customFormat="1" ht="12.75" customHeight="1" x14ac:dyDescent="0.15">
      <c r="A806" s="90"/>
      <c r="B806" s="66"/>
      <c r="D806" s="54"/>
      <c r="E806" s="61"/>
      <c r="F806" s="63"/>
      <c r="G806" s="27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  <c r="BL806" s="28"/>
      <c r="BM806" s="28"/>
      <c r="BN806" s="28"/>
      <c r="BO806" s="28"/>
      <c r="BP806" s="28"/>
      <c r="BQ806" s="28"/>
      <c r="BR806" s="28"/>
      <c r="BS806" s="28"/>
      <c r="BT806" s="28"/>
      <c r="BU806" s="28"/>
      <c r="BV806" s="28"/>
      <c r="BW806" s="28"/>
      <c r="BX806" s="28"/>
      <c r="BY806" s="28"/>
      <c r="BZ806" s="28"/>
      <c r="CA806" s="28"/>
      <c r="CB806" s="28"/>
      <c r="CC806" s="28"/>
      <c r="CD806" s="28"/>
      <c r="CE806" s="28"/>
      <c r="CF806" s="28"/>
      <c r="CG806" s="28"/>
      <c r="CH806" s="28"/>
      <c r="CI806" s="28"/>
      <c r="CJ806" s="28"/>
      <c r="CK806" s="28"/>
      <c r="CL806" s="28"/>
      <c r="CM806" s="28"/>
      <c r="CN806" s="28"/>
      <c r="CO806" s="28"/>
      <c r="CP806" s="28"/>
      <c r="CQ806" s="28"/>
      <c r="CR806" s="28"/>
      <c r="CS806" s="28"/>
      <c r="CT806" s="28"/>
      <c r="CU806" s="28"/>
      <c r="CV806" s="28"/>
      <c r="CW806" s="28"/>
      <c r="CX806" s="28"/>
      <c r="CY806" s="28"/>
      <c r="CZ806" s="28"/>
      <c r="DA806" s="28"/>
      <c r="DB806" s="28"/>
      <c r="DC806" s="28"/>
      <c r="DD806" s="28"/>
      <c r="DE806" s="28"/>
      <c r="DF806" s="28"/>
      <c r="DG806" s="28"/>
      <c r="DH806" s="28"/>
      <c r="DI806" s="28"/>
      <c r="DJ806" s="28"/>
      <c r="DK806" s="28"/>
      <c r="DL806" s="28"/>
      <c r="DM806" s="28"/>
      <c r="DN806" s="28"/>
      <c r="DO806" s="28"/>
      <c r="DP806" s="28"/>
      <c r="DQ806" s="28"/>
      <c r="DR806" s="28"/>
      <c r="DS806" s="28"/>
      <c r="DT806" s="28"/>
      <c r="DU806" s="28"/>
      <c r="DV806" s="28"/>
      <c r="DW806" s="28"/>
      <c r="DX806" s="28"/>
      <c r="DY806" s="28"/>
      <c r="DZ806" s="28"/>
      <c r="EA806" s="28"/>
      <c r="EB806" s="28"/>
      <c r="EC806" s="28"/>
      <c r="ED806" s="28"/>
      <c r="EE806" s="28"/>
      <c r="EF806" s="28"/>
      <c r="EG806" s="28"/>
      <c r="EH806" s="28"/>
      <c r="EI806" s="28"/>
      <c r="EJ806" s="28"/>
      <c r="EK806" s="28"/>
      <c r="EL806" s="28"/>
      <c r="EM806" s="28"/>
      <c r="EN806" s="28"/>
      <c r="EO806" s="28"/>
      <c r="EP806" s="28"/>
      <c r="EQ806" s="28"/>
      <c r="ER806" s="28"/>
      <c r="ES806" s="28"/>
      <c r="ET806" s="28"/>
      <c r="EU806" s="28"/>
      <c r="EV806" s="28"/>
      <c r="EW806" s="28"/>
      <c r="EX806" s="28"/>
      <c r="EY806" s="28"/>
      <c r="EZ806" s="28"/>
      <c r="FA806" s="28"/>
      <c r="FB806" s="28"/>
      <c r="FC806" s="28"/>
      <c r="FD806" s="28"/>
      <c r="FE806" s="28"/>
      <c r="FF806" s="28"/>
      <c r="FG806" s="28"/>
      <c r="FH806" s="28"/>
      <c r="FI806" s="28"/>
      <c r="FJ806" s="28"/>
      <c r="FK806" s="28"/>
      <c r="FL806" s="28"/>
    </row>
    <row r="807" spans="1:168" s="29" customFormat="1" ht="12.75" customHeight="1" x14ac:dyDescent="0.15">
      <c r="A807" s="90"/>
      <c r="B807" s="66"/>
      <c r="D807" s="54"/>
      <c r="E807" s="61"/>
      <c r="F807" s="63"/>
      <c r="G807" s="27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  <c r="BL807" s="28"/>
      <c r="BM807" s="28"/>
      <c r="BN807" s="28"/>
      <c r="BO807" s="28"/>
      <c r="BP807" s="28"/>
      <c r="BQ807" s="28"/>
      <c r="BR807" s="28"/>
      <c r="BS807" s="28"/>
      <c r="BT807" s="28"/>
      <c r="BU807" s="28"/>
      <c r="BV807" s="28"/>
      <c r="BW807" s="28"/>
      <c r="BX807" s="28"/>
      <c r="BY807" s="28"/>
      <c r="BZ807" s="28"/>
      <c r="CA807" s="28"/>
      <c r="CB807" s="28"/>
      <c r="CC807" s="28"/>
      <c r="CD807" s="28"/>
      <c r="CE807" s="28"/>
      <c r="CF807" s="28"/>
      <c r="CG807" s="28"/>
      <c r="CH807" s="28"/>
      <c r="CI807" s="28"/>
      <c r="CJ807" s="28"/>
      <c r="CK807" s="28"/>
      <c r="CL807" s="28"/>
      <c r="CM807" s="28"/>
      <c r="CN807" s="28"/>
      <c r="CO807" s="28"/>
      <c r="CP807" s="28"/>
      <c r="CQ807" s="28"/>
      <c r="CR807" s="28"/>
      <c r="CS807" s="28"/>
      <c r="CT807" s="28"/>
      <c r="CU807" s="28"/>
      <c r="CV807" s="28"/>
      <c r="CW807" s="28"/>
      <c r="CX807" s="28"/>
      <c r="CY807" s="28"/>
      <c r="CZ807" s="28"/>
      <c r="DA807" s="28"/>
      <c r="DB807" s="28"/>
      <c r="DC807" s="28"/>
      <c r="DD807" s="28"/>
      <c r="DE807" s="28"/>
      <c r="DF807" s="28"/>
      <c r="DG807" s="28"/>
      <c r="DH807" s="28"/>
      <c r="DI807" s="28"/>
      <c r="DJ807" s="28"/>
      <c r="DK807" s="28"/>
      <c r="DL807" s="28"/>
      <c r="DM807" s="28"/>
      <c r="DN807" s="28"/>
      <c r="DO807" s="28"/>
      <c r="DP807" s="28"/>
      <c r="DQ807" s="28"/>
      <c r="DR807" s="28"/>
      <c r="DS807" s="28"/>
      <c r="DT807" s="28"/>
      <c r="DU807" s="28"/>
      <c r="DV807" s="28"/>
      <c r="DW807" s="28"/>
      <c r="DX807" s="28"/>
      <c r="DY807" s="28"/>
      <c r="DZ807" s="28"/>
      <c r="EA807" s="28"/>
      <c r="EB807" s="28"/>
      <c r="EC807" s="28"/>
      <c r="ED807" s="28"/>
      <c r="EE807" s="28"/>
      <c r="EF807" s="28"/>
      <c r="EG807" s="28"/>
      <c r="EH807" s="28"/>
      <c r="EI807" s="28"/>
      <c r="EJ807" s="28"/>
      <c r="EK807" s="28"/>
      <c r="EL807" s="28"/>
      <c r="EM807" s="28"/>
      <c r="EN807" s="28"/>
      <c r="EO807" s="28"/>
      <c r="EP807" s="28"/>
      <c r="EQ807" s="28"/>
      <c r="ER807" s="28"/>
      <c r="ES807" s="28"/>
      <c r="ET807" s="28"/>
      <c r="EU807" s="28"/>
      <c r="EV807" s="28"/>
      <c r="EW807" s="28"/>
      <c r="EX807" s="28"/>
      <c r="EY807" s="28"/>
      <c r="EZ807" s="28"/>
      <c r="FA807" s="28"/>
      <c r="FB807" s="28"/>
      <c r="FC807" s="28"/>
      <c r="FD807" s="28"/>
      <c r="FE807" s="28"/>
      <c r="FF807" s="28"/>
      <c r="FG807" s="28"/>
      <c r="FH807" s="28"/>
      <c r="FI807" s="28"/>
      <c r="FJ807" s="28"/>
      <c r="FK807" s="28"/>
      <c r="FL807" s="28"/>
    </row>
    <row r="808" spans="1:168" s="29" customFormat="1" ht="12.75" customHeight="1" x14ac:dyDescent="0.15">
      <c r="A808" s="90"/>
      <c r="B808" s="66"/>
      <c r="C808" s="71"/>
      <c r="D808" s="54"/>
      <c r="E808" s="61"/>
      <c r="F808" s="63"/>
      <c r="G808" s="27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  <c r="BL808" s="28"/>
      <c r="BM808" s="28"/>
      <c r="BN808" s="28"/>
      <c r="BO808" s="28"/>
      <c r="BP808" s="28"/>
      <c r="BQ808" s="28"/>
      <c r="BR808" s="28"/>
      <c r="BS808" s="28"/>
      <c r="BT808" s="28"/>
      <c r="BU808" s="28"/>
      <c r="BV808" s="28"/>
      <c r="BW808" s="28"/>
      <c r="BX808" s="28"/>
      <c r="BY808" s="28"/>
      <c r="BZ808" s="28"/>
      <c r="CA808" s="28"/>
      <c r="CB808" s="28"/>
      <c r="CC808" s="28"/>
      <c r="CD808" s="28"/>
      <c r="CE808" s="28"/>
      <c r="CF808" s="28"/>
      <c r="CG808" s="28"/>
      <c r="CH808" s="28"/>
      <c r="CI808" s="28"/>
      <c r="CJ808" s="28"/>
      <c r="CK808" s="28"/>
      <c r="CL808" s="28"/>
      <c r="CM808" s="28"/>
      <c r="CN808" s="28"/>
      <c r="CO808" s="28"/>
      <c r="CP808" s="28"/>
      <c r="CQ808" s="28"/>
      <c r="CR808" s="28"/>
      <c r="CS808" s="28"/>
      <c r="CT808" s="28"/>
      <c r="CU808" s="28"/>
      <c r="CV808" s="28"/>
      <c r="CW808" s="28"/>
      <c r="CX808" s="28"/>
      <c r="CY808" s="28"/>
      <c r="CZ808" s="28"/>
      <c r="DA808" s="28"/>
      <c r="DB808" s="28"/>
      <c r="DC808" s="28"/>
      <c r="DD808" s="28"/>
      <c r="DE808" s="28"/>
      <c r="DF808" s="28"/>
      <c r="DG808" s="28"/>
      <c r="DH808" s="28"/>
      <c r="DI808" s="28"/>
      <c r="DJ808" s="28"/>
      <c r="DK808" s="28"/>
      <c r="DL808" s="28"/>
      <c r="DM808" s="28"/>
      <c r="DN808" s="28"/>
      <c r="DO808" s="28"/>
      <c r="DP808" s="28"/>
      <c r="DQ808" s="28"/>
      <c r="DR808" s="28"/>
      <c r="DS808" s="28"/>
      <c r="DT808" s="28"/>
      <c r="DU808" s="28"/>
      <c r="DV808" s="28"/>
      <c r="DW808" s="28"/>
      <c r="DX808" s="28"/>
      <c r="DY808" s="28"/>
      <c r="DZ808" s="28"/>
      <c r="EA808" s="28"/>
      <c r="EB808" s="28"/>
      <c r="EC808" s="28"/>
      <c r="ED808" s="28"/>
      <c r="EE808" s="28"/>
      <c r="EF808" s="28"/>
      <c r="EG808" s="28"/>
      <c r="EH808" s="28"/>
      <c r="EI808" s="28"/>
      <c r="EJ808" s="28"/>
      <c r="EK808" s="28"/>
      <c r="EL808" s="28"/>
      <c r="EM808" s="28"/>
      <c r="EN808" s="28"/>
      <c r="EO808" s="28"/>
      <c r="EP808" s="28"/>
      <c r="EQ808" s="28"/>
      <c r="ER808" s="28"/>
      <c r="ES808" s="28"/>
      <c r="ET808" s="28"/>
      <c r="EU808" s="28"/>
      <c r="EV808" s="28"/>
      <c r="EW808" s="28"/>
      <c r="EX808" s="28"/>
      <c r="EY808" s="28"/>
      <c r="EZ808" s="28"/>
      <c r="FA808" s="28"/>
      <c r="FB808" s="28"/>
      <c r="FC808" s="28"/>
      <c r="FD808" s="28"/>
      <c r="FE808" s="28"/>
      <c r="FF808" s="28"/>
      <c r="FG808" s="28"/>
      <c r="FH808" s="28"/>
      <c r="FI808" s="28"/>
      <c r="FJ808" s="28"/>
      <c r="FK808" s="28"/>
      <c r="FL808" s="28"/>
    </row>
    <row r="809" spans="1:168" s="29" customFormat="1" ht="12.75" customHeight="1" x14ac:dyDescent="0.15">
      <c r="A809" s="90"/>
      <c r="B809" s="66"/>
      <c r="C809" s="71"/>
      <c r="D809" s="54"/>
      <c r="E809" s="61"/>
      <c r="F809" s="63"/>
      <c r="G809" s="27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  <c r="BL809" s="28"/>
      <c r="BM809" s="28"/>
      <c r="BN809" s="28"/>
      <c r="BO809" s="28"/>
      <c r="BP809" s="28"/>
      <c r="BQ809" s="28"/>
      <c r="BR809" s="28"/>
      <c r="BS809" s="28"/>
      <c r="BT809" s="28"/>
      <c r="BU809" s="28"/>
      <c r="BV809" s="28"/>
      <c r="BW809" s="28"/>
      <c r="BX809" s="28"/>
      <c r="BY809" s="28"/>
      <c r="BZ809" s="28"/>
      <c r="CA809" s="28"/>
      <c r="CB809" s="28"/>
      <c r="CC809" s="28"/>
      <c r="CD809" s="28"/>
      <c r="CE809" s="28"/>
      <c r="CF809" s="28"/>
      <c r="CG809" s="28"/>
      <c r="CH809" s="28"/>
      <c r="CI809" s="28"/>
      <c r="CJ809" s="28"/>
      <c r="CK809" s="28"/>
      <c r="CL809" s="28"/>
      <c r="CM809" s="28"/>
      <c r="CN809" s="28"/>
      <c r="CO809" s="28"/>
      <c r="CP809" s="28"/>
      <c r="CQ809" s="28"/>
      <c r="CR809" s="28"/>
      <c r="CS809" s="28"/>
      <c r="CT809" s="28"/>
      <c r="CU809" s="28"/>
      <c r="CV809" s="28"/>
      <c r="CW809" s="28"/>
      <c r="CX809" s="28"/>
      <c r="CY809" s="28"/>
      <c r="CZ809" s="28"/>
      <c r="DA809" s="28"/>
      <c r="DB809" s="28"/>
      <c r="DC809" s="28"/>
      <c r="DD809" s="28"/>
      <c r="DE809" s="28"/>
      <c r="DF809" s="28"/>
      <c r="DG809" s="28"/>
      <c r="DH809" s="28"/>
      <c r="DI809" s="28"/>
      <c r="DJ809" s="28"/>
      <c r="DK809" s="28"/>
      <c r="DL809" s="28"/>
      <c r="DM809" s="28"/>
      <c r="DN809" s="28"/>
      <c r="DO809" s="28"/>
      <c r="DP809" s="28"/>
      <c r="DQ809" s="28"/>
      <c r="DR809" s="28"/>
      <c r="DS809" s="28"/>
      <c r="DT809" s="28"/>
      <c r="DU809" s="28"/>
      <c r="DV809" s="28"/>
      <c r="DW809" s="28"/>
      <c r="DX809" s="28"/>
      <c r="DY809" s="28"/>
      <c r="DZ809" s="28"/>
      <c r="EA809" s="28"/>
      <c r="EB809" s="28"/>
      <c r="EC809" s="28"/>
      <c r="ED809" s="28"/>
      <c r="EE809" s="28"/>
      <c r="EF809" s="28"/>
      <c r="EG809" s="28"/>
      <c r="EH809" s="28"/>
      <c r="EI809" s="28"/>
      <c r="EJ809" s="28"/>
      <c r="EK809" s="28"/>
      <c r="EL809" s="28"/>
      <c r="EM809" s="28"/>
      <c r="EN809" s="28"/>
      <c r="EO809" s="28"/>
      <c r="EP809" s="28"/>
      <c r="EQ809" s="28"/>
      <c r="ER809" s="28"/>
      <c r="ES809" s="28"/>
      <c r="ET809" s="28"/>
      <c r="EU809" s="28"/>
      <c r="EV809" s="28"/>
      <c r="EW809" s="28"/>
      <c r="EX809" s="28"/>
      <c r="EY809" s="28"/>
      <c r="EZ809" s="28"/>
      <c r="FA809" s="28"/>
      <c r="FB809" s="28"/>
      <c r="FC809" s="28"/>
      <c r="FD809" s="28"/>
      <c r="FE809" s="28"/>
      <c r="FF809" s="28"/>
      <c r="FG809" s="28"/>
      <c r="FH809" s="28"/>
      <c r="FI809" s="28"/>
      <c r="FJ809" s="28"/>
      <c r="FK809" s="28"/>
      <c r="FL809" s="28"/>
    </row>
    <row r="810" spans="1:168" s="29" customFormat="1" ht="12.75" customHeight="1" x14ac:dyDescent="0.15">
      <c r="A810" s="73"/>
      <c r="B810" s="76"/>
      <c r="C810" s="80"/>
      <c r="D810" s="49"/>
      <c r="E810" s="61"/>
      <c r="F810" s="79"/>
      <c r="G810" s="27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  <c r="BL810" s="28"/>
      <c r="BM810" s="28"/>
      <c r="BN810" s="28"/>
      <c r="BO810" s="28"/>
      <c r="BP810" s="28"/>
      <c r="BQ810" s="28"/>
      <c r="BR810" s="28"/>
      <c r="BS810" s="28"/>
      <c r="BT810" s="28"/>
      <c r="BU810" s="28"/>
      <c r="BV810" s="28"/>
      <c r="BW810" s="28"/>
      <c r="BX810" s="28"/>
      <c r="BY810" s="28"/>
      <c r="BZ810" s="28"/>
      <c r="CA810" s="28"/>
      <c r="CB810" s="28"/>
      <c r="CC810" s="28"/>
      <c r="CD810" s="28"/>
      <c r="CE810" s="28"/>
      <c r="CF810" s="28"/>
      <c r="CG810" s="28"/>
      <c r="CH810" s="28"/>
      <c r="CI810" s="28"/>
      <c r="CJ810" s="28"/>
      <c r="CK810" s="28"/>
      <c r="CL810" s="28"/>
      <c r="CM810" s="28"/>
      <c r="CN810" s="28"/>
      <c r="CO810" s="28"/>
      <c r="CP810" s="28"/>
      <c r="CQ810" s="28"/>
      <c r="CR810" s="28"/>
      <c r="CS810" s="28"/>
      <c r="CT810" s="28"/>
      <c r="CU810" s="28"/>
      <c r="CV810" s="28"/>
      <c r="CW810" s="28"/>
      <c r="CX810" s="28"/>
      <c r="CY810" s="28"/>
      <c r="CZ810" s="28"/>
      <c r="DA810" s="28"/>
      <c r="DB810" s="28"/>
      <c r="DC810" s="28"/>
      <c r="DD810" s="28"/>
      <c r="DE810" s="28"/>
      <c r="DF810" s="28"/>
      <c r="DG810" s="28"/>
      <c r="DH810" s="28"/>
      <c r="DI810" s="28"/>
      <c r="DJ810" s="28"/>
      <c r="DK810" s="28"/>
      <c r="DL810" s="28"/>
      <c r="DM810" s="28"/>
      <c r="DN810" s="28"/>
      <c r="DO810" s="28"/>
      <c r="DP810" s="28"/>
      <c r="DQ810" s="28"/>
      <c r="DR810" s="28"/>
      <c r="DS810" s="28"/>
      <c r="DT810" s="28"/>
      <c r="DU810" s="28"/>
      <c r="DV810" s="28"/>
      <c r="DW810" s="28"/>
      <c r="DX810" s="28"/>
      <c r="DY810" s="28"/>
      <c r="DZ810" s="28"/>
      <c r="EA810" s="28"/>
      <c r="EB810" s="28"/>
      <c r="EC810" s="28"/>
      <c r="ED810" s="28"/>
      <c r="EE810" s="28"/>
      <c r="EF810" s="28"/>
      <c r="EG810" s="28"/>
      <c r="EH810" s="28"/>
      <c r="EI810" s="28"/>
      <c r="EJ810" s="28"/>
      <c r="EK810" s="28"/>
      <c r="EL810" s="28"/>
      <c r="EM810" s="28"/>
      <c r="EN810" s="28"/>
      <c r="EO810" s="28"/>
      <c r="EP810" s="28"/>
      <c r="EQ810" s="28"/>
      <c r="ER810" s="28"/>
      <c r="ES810" s="28"/>
      <c r="ET810" s="28"/>
      <c r="EU810" s="28"/>
      <c r="EV810" s="28"/>
      <c r="EW810" s="28"/>
      <c r="EX810" s="28"/>
      <c r="EY810" s="28"/>
      <c r="EZ810" s="28"/>
      <c r="FA810" s="28"/>
      <c r="FB810" s="28"/>
      <c r="FC810" s="28"/>
      <c r="FD810" s="28"/>
      <c r="FE810" s="28"/>
      <c r="FF810" s="28"/>
      <c r="FG810" s="28"/>
      <c r="FH810" s="28"/>
      <c r="FI810" s="28"/>
      <c r="FJ810" s="28"/>
      <c r="FK810" s="28"/>
      <c r="FL810" s="28"/>
    </row>
    <row r="811" spans="1:168" s="29" customFormat="1" ht="12.75" customHeight="1" x14ac:dyDescent="0.15">
      <c r="A811" s="73"/>
      <c r="B811" s="76"/>
      <c r="C811" s="80"/>
      <c r="D811" s="49"/>
      <c r="E811" s="61"/>
      <c r="F811" s="79"/>
      <c r="G811" s="27"/>
    </row>
    <row r="812" spans="1:168" s="29" customFormat="1" ht="12.75" customHeight="1" x14ac:dyDescent="0.15">
      <c r="A812" s="73"/>
      <c r="B812" s="76"/>
      <c r="C812" s="80"/>
      <c r="D812" s="49"/>
      <c r="E812" s="61"/>
      <c r="F812" s="79"/>
      <c r="G812" s="27"/>
    </row>
    <row r="813" spans="1:168" s="29" customFormat="1" ht="12.75" customHeight="1" x14ac:dyDescent="0.15">
      <c r="A813" s="73"/>
      <c r="B813" s="76"/>
      <c r="C813" s="80"/>
      <c r="D813" s="49"/>
      <c r="E813" s="61"/>
      <c r="F813" s="79"/>
      <c r="G813" s="27"/>
    </row>
    <row r="814" spans="1:168" s="29" customFormat="1" ht="12.75" customHeight="1" x14ac:dyDescent="0.15">
      <c r="A814" s="73"/>
      <c r="B814" s="76"/>
      <c r="C814" s="80"/>
      <c r="D814" s="49"/>
      <c r="E814" s="61"/>
      <c r="F814" s="79"/>
      <c r="G814" s="27"/>
    </row>
    <row r="815" spans="1:168" s="29" customFormat="1" ht="12.75" customHeight="1" x14ac:dyDescent="0.15">
      <c r="A815" s="73"/>
      <c r="B815" s="76"/>
      <c r="C815" s="80"/>
      <c r="D815" s="49"/>
      <c r="E815" s="61"/>
      <c r="F815" s="79"/>
      <c r="G815" s="27"/>
    </row>
    <row r="816" spans="1:168" s="29" customFormat="1" ht="12.75" customHeight="1" x14ac:dyDescent="0.15">
      <c r="A816" s="73"/>
      <c r="B816" s="76"/>
      <c r="C816" s="80"/>
      <c r="D816" s="49"/>
      <c r="E816" s="61"/>
      <c r="F816" s="79"/>
      <c r="G816" s="27"/>
    </row>
    <row r="817" spans="1:168" s="29" customFormat="1" ht="12.75" customHeight="1" x14ac:dyDescent="0.15">
      <c r="A817" s="73"/>
      <c r="B817" s="76"/>
      <c r="C817" s="80"/>
      <c r="D817" s="49"/>
      <c r="E817" s="61"/>
      <c r="F817" s="79"/>
      <c r="G817" s="27"/>
    </row>
    <row r="818" spans="1:168" s="29" customFormat="1" ht="12.75" customHeight="1" x14ac:dyDescent="0.15">
      <c r="A818" s="73"/>
      <c r="B818" s="76"/>
      <c r="C818" s="80"/>
      <c r="D818" s="49"/>
      <c r="E818" s="61"/>
      <c r="F818" s="79"/>
      <c r="G818" s="27"/>
    </row>
    <row r="819" spans="1:168" s="29" customFormat="1" ht="12.75" customHeight="1" x14ac:dyDescent="0.15">
      <c r="A819" s="73"/>
      <c r="B819" s="76"/>
      <c r="C819" s="80"/>
      <c r="D819" s="49"/>
      <c r="E819" s="61"/>
      <c r="F819" s="79"/>
      <c r="G819" s="27"/>
    </row>
    <row r="820" spans="1:168" s="29" customFormat="1" ht="12.75" customHeight="1" x14ac:dyDescent="0.15">
      <c r="A820" s="73"/>
      <c r="B820" s="76"/>
      <c r="C820" s="80"/>
      <c r="D820" s="49"/>
      <c r="E820" s="61"/>
      <c r="F820" s="79"/>
      <c r="G820" s="27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  <c r="BL820" s="28"/>
      <c r="BM820" s="28"/>
      <c r="BN820" s="28"/>
      <c r="BO820" s="28"/>
      <c r="BP820" s="28"/>
      <c r="BQ820" s="28"/>
      <c r="BR820" s="28"/>
      <c r="BS820" s="28"/>
      <c r="BT820" s="28"/>
      <c r="BU820" s="28"/>
      <c r="BV820" s="28"/>
      <c r="BW820" s="28"/>
      <c r="BX820" s="28"/>
      <c r="BY820" s="28"/>
      <c r="BZ820" s="28"/>
      <c r="CA820" s="28"/>
      <c r="CB820" s="28"/>
      <c r="CC820" s="28"/>
      <c r="CD820" s="28"/>
      <c r="CE820" s="28"/>
      <c r="CF820" s="28"/>
      <c r="CG820" s="28"/>
      <c r="CH820" s="28"/>
      <c r="CI820" s="28"/>
      <c r="CJ820" s="28"/>
      <c r="CK820" s="28"/>
      <c r="CL820" s="28"/>
      <c r="CM820" s="28"/>
      <c r="CN820" s="28"/>
      <c r="CO820" s="28"/>
      <c r="CP820" s="28"/>
      <c r="CQ820" s="28"/>
      <c r="CR820" s="28"/>
      <c r="CS820" s="28"/>
      <c r="CT820" s="28"/>
      <c r="CU820" s="28"/>
      <c r="CV820" s="28"/>
      <c r="CW820" s="28"/>
      <c r="CX820" s="28"/>
      <c r="CY820" s="28"/>
      <c r="CZ820" s="28"/>
      <c r="DA820" s="28"/>
      <c r="DB820" s="28"/>
      <c r="DC820" s="28"/>
      <c r="DD820" s="28"/>
      <c r="DE820" s="28"/>
      <c r="DF820" s="28"/>
      <c r="DG820" s="28"/>
      <c r="DH820" s="28"/>
      <c r="DI820" s="28"/>
      <c r="DJ820" s="28"/>
      <c r="DK820" s="28"/>
      <c r="DL820" s="28"/>
      <c r="DM820" s="28"/>
      <c r="DN820" s="28"/>
      <c r="DO820" s="28"/>
      <c r="DP820" s="28"/>
      <c r="DQ820" s="28"/>
      <c r="DR820" s="28"/>
      <c r="DS820" s="28"/>
      <c r="DT820" s="28"/>
      <c r="DU820" s="28"/>
      <c r="DV820" s="28"/>
      <c r="DW820" s="28"/>
      <c r="DX820" s="28"/>
      <c r="DY820" s="28"/>
      <c r="DZ820" s="28"/>
      <c r="EA820" s="28"/>
      <c r="EB820" s="28"/>
      <c r="EC820" s="28"/>
      <c r="ED820" s="28"/>
      <c r="EE820" s="28"/>
      <c r="EF820" s="28"/>
      <c r="EG820" s="28"/>
      <c r="EH820" s="28"/>
      <c r="EI820" s="28"/>
      <c r="EJ820" s="28"/>
      <c r="EK820" s="28"/>
      <c r="EL820" s="28"/>
      <c r="EM820" s="28"/>
      <c r="EN820" s="28"/>
      <c r="EO820" s="28"/>
      <c r="EP820" s="28"/>
      <c r="EQ820" s="28"/>
      <c r="ER820" s="28"/>
      <c r="ES820" s="28"/>
      <c r="ET820" s="28"/>
      <c r="EU820" s="28"/>
      <c r="EV820" s="28"/>
      <c r="EW820" s="28"/>
      <c r="EX820" s="28"/>
      <c r="EY820" s="28"/>
      <c r="EZ820" s="28"/>
      <c r="FA820" s="28"/>
      <c r="FB820" s="28"/>
      <c r="FC820" s="28"/>
      <c r="FD820" s="28"/>
      <c r="FE820" s="28"/>
      <c r="FF820" s="28"/>
      <c r="FG820" s="28"/>
      <c r="FH820" s="28"/>
      <c r="FI820" s="28"/>
      <c r="FJ820" s="28"/>
      <c r="FK820" s="28"/>
      <c r="FL820" s="28"/>
    </row>
    <row r="821" spans="1:168" s="29" customFormat="1" ht="12.75" customHeight="1" x14ac:dyDescent="0.15">
      <c r="A821" s="73"/>
      <c r="B821" s="76"/>
      <c r="C821" s="80"/>
      <c r="D821" s="49"/>
      <c r="E821" s="61"/>
      <c r="F821" s="79"/>
      <c r="G821" s="27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  <c r="BL821" s="28"/>
      <c r="BM821" s="28"/>
      <c r="BN821" s="28"/>
      <c r="BO821" s="28"/>
      <c r="BP821" s="28"/>
      <c r="BQ821" s="28"/>
      <c r="BR821" s="28"/>
      <c r="BS821" s="28"/>
      <c r="BT821" s="28"/>
      <c r="BU821" s="28"/>
      <c r="BV821" s="28"/>
      <c r="BW821" s="28"/>
      <c r="BX821" s="28"/>
      <c r="BY821" s="28"/>
      <c r="BZ821" s="28"/>
      <c r="CA821" s="28"/>
      <c r="CB821" s="28"/>
      <c r="CC821" s="28"/>
      <c r="CD821" s="28"/>
      <c r="CE821" s="28"/>
      <c r="CF821" s="28"/>
      <c r="CG821" s="28"/>
      <c r="CH821" s="28"/>
      <c r="CI821" s="28"/>
      <c r="CJ821" s="28"/>
      <c r="CK821" s="28"/>
      <c r="CL821" s="28"/>
      <c r="CM821" s="28"/>
      <c r="CN821" s="28"/>
      <c r="CO821" s="28"/>
      <c r="CP821" s="28"/>
      <c r="CQ821" s="28"/>
      <c r="CR821" s="28"/>
      <c r="CS821" s="28"/>
      <c r="CT821" s="28"/>
      <c r="CU821" s="28"/>
      <c r="CV821" s="28"/>
      <c r="CW821" s="28"/>
      <c r="CX821" s="28"/>
      <c r="CY821" s="28"/>
      <c r="CZ821" s="28"/>
      <c r="DA821" s="28"/>
      <c r="DB821" s="28"/>
      <c r="DC821" s="28"/>
      <c r="DD821" s="28"/>
      <c r="DE821" s="28"/>
      <c r="DF821" s="28"/>
      <c r="DG821" s="28"/>
      <c r="DH821" s="28"/>
      <c r="DI821" s="28"/>
      <c r="DJ821" s="28"/>
      <c r="DK821" s="28"/>
      <c r="DL821" s="28"/>
      <c r="DM821" s="28"/>
      <c r="DN821" s="28"/>
      <c r="DO821" s="28"/>
      <c r="DP821" s="28"/>
      <c r="DQ821" s="28"/>
      <c r="DR821" s="28"/>
      <c r="DS821" s="28"/>
      <c r="DT821" s="28"/>
      <c r="DU821" s="28"/>
      <c r="DV821" s="28"/>
      <c r="DW821" s="28"/>
      <c r="DX821" s="28"/>
      <c r="DY821" s="28"/>
      <c r="DZ821" s="28"/>
      <c r="EA821" s="28"/>
      <c r="EB821" s="28"/>
      <c r="EC821" s="28"/>
      <c r="ED821" s="28"/>
      <c r="EE821" s="28"/>
      <c r="EF821" s="28"/>
      <c r="EG821" s="28"/>
      <c r="EH821" s="28"/>
      <c r="EI821" s="28"/>
      <c r="EJ821" s="28"/>
      <c r="EK821" s="28"/>
      <c r="EL821" s="28"/>
      <c r="EM821" s="28"/>
      <c r="EN821" s="28"/>
      <c r="EO821" s="28"/>
      <c r="EP821" s="28"/>
      <c r="EQ821" s="28"/>
      <c r="ER821" s="28"/>
      <c r="ES821" s="28"/>
      <c r="ET821" s="28"/>
      <c r="EU821" s="28"/>
      <c r="EV821" s="28"/>
      <c r="EW821" s="28"/>
      <c r="EX821" s="28"/>
      <c r="EY821" s="28"/>
      <c r="EZ821" s="28"/>
      <c r="FA821" s="28"/>
      <c r="FB821" s="28"/>
      <c r="FC821" s="28"/>
      <c r="FD821" s="28"/>
      <c r="FE821" s="28"/>
      <c r="FF821" s="28"/>
      <c r="FG821" s="28"/>
      <c r="FH821" s="28"/>
      <c r="FI821" s="28"/>
      <c r="FJ821" s="28"/>
      <c r="FK821" s="28"/>
      <c r="FL821" s="28"/>
    </row>
    <row r="822" spans="1:168" s="29" customFormat="1" ht="12.75" customHeight="1" x14ac:dyDescent="0.15">
      <c r="A822" s="92"/>
      <c r="B822" s="28"/>
      <c r="C822" s="28"/>
      <c r="D822" s="53"/>
      <c r="E822" s="63"/>
      <c r="F822" s="63"/>
      <c r="G822" s="27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  <c r="BL822" s="28"/>
      <c r="BM822" s="28"/>
      <c r="BN822" s="28"/>
      <c r="BO822" s="28"/>
      <c r="BP822" s="28"/>
      <c r="BQ822" s="28"/>
      <c r="BR822" s="28"/>
      <c r="BS822" s="28"/>
      <c r="BT822" s="28"/>
      <c r="BU822" s="28"/>
      <c r="BV822" s="28"/>
      <c r="BW822" s="28"/>
      <c r="BX822" s="28"/>
      <c r="BY822" s="28"/>
      <c r="BZ822" s="28"/>
      <c r="CA822" s="28"/>
      <c r="CB822" s="28"/>
      <c r="CC822" s="28"/>
      <c r="CD822" s="28"/>
      <c r="CE822" s="28"/>
      <c r="CF822" s="28"/>
      <c r="CG822" s="28"/>
      <c r="CH822" s="28"/>
      <c r="CI822" s="28"/>
      <c r="CJ822" s="28"/>
      <c r="CK822" s="28"/>
      <c r="CL822" s="28"/>
      <c r="CM822" s="28"/>
      <c r="CN822" s="28"/>
      <c r="CO822" s="28"/>
      <c r="CP822" s="28"/>
      <c r="CQ822" s="28"/>
      <c r="CR822" s="28"/>
      <c r="CS822" s="28"/>
      <c r="CT822" s="28"/>
      <c r="CU822" s="28"/>
      <c r="CV822" s="28"/>
      <c r="CW822" s="28"/>
      <c r="CX822" s="28"/>
      <c r="CY822" s="28"/>
      <c r="CZ822" s="28"/>
      <c r="DA822" s="28"/>
      <c r="DB822" s="28"/>
      <c r="DC822" s="28"/>
      <c r="DD822" s="28"/>
      <c r="DE822" s="28"/>
      <c r="DF822" s="28"/>
      <c r="DG822" s="28"/>
      <c r="DH822" s="28"/>
      <c r="DI822" s="28"/>
      <c r="DJ822" s="28"/>
      <c r="DK822" s="28"/>
      <c r="DL822" s="28"/>
      <c r="DM822" s="28"/>
      <c r="DN822" s="28"/>
      <c r="DO822" s="28"/>
      <c r="DP822" s="28"/>
      <c r="DQ822" s="28"/>
      <c r="DR822" s="28"/>
      <c r="DS822" s="28"/>
      <c r="DT822" s="28"/>
      <c r="DU822" s="28"/>
      <c r="DV822" s="28"/>
      <c r="DW822" s="28"/>
      <c r="DX822" s="28"/>
      <c r="DY822" s="28"/>
      <c r="DZ822" s="28"/>
      <c r="EA822" s="28"/>
      <c r="EB822" s="28"/>
      <c r="EC822" s="28"/>
      <c r="ED822" s="28"/>
      <c r="EE822" s="28"/>
      <c r="EF822" s="28"/>
      <c r="EG822" s="28"/>
      <c r="EH822" s="28"/>
      <c r="EI822" s="28"/>
      <c r="EJ822" s="28"/>
      <c r="EK822" s="28"/>
      <c r="EL822" s="28"/>
      <c r="EM822" s="28"/>
      <c r="EN822" s="28"/>
      <c r="EO822" s="28"/>
      <c r="EP822" s="28"/>
      <c r="EQ822" s="28"/>
      <c r="ER822" s="28"/>
      <c r="ES822" s="28"/>
      <c r="ET822" s="28"/>
      <c r="EU822" s="28"/>
      <c r="EV822" s="28"/>
      <c r="EW822" s="28"/>
      <c r="EX822" s="28"/>
      <c r="EY822" s="28"/>
      <c r="EZ822" s="28"/>
      <c r="FA822" s="28"/>
      <c r="FB822" s="28"/>
      <c r="FC822" s="28"/>
      <c r="FD822" s="28"/>
      <c r="FE822" s="28"/>
      <c r="FF822" s="28"/>
      <c r="FG822" s="28"/>
      <c r="FH822" s="28"/>
      <c r="FI822" s="28"/>
      <c r="FJ822" s="28"/>
      <c r="FK822" s="28"/>
      <c r="FL822" s="28"/>
    </row>
    <row r="823" spans="1:168" s="29" customFormat="1" ht="12.75" customHeight="1" x14ac:dyDescent="0.15">
      <c r="A823" s="92"/>
      <c r="B823" s="28"/>
      <c r="C823" s="28"/>
      <c r="D823" s="53"/>
      <c r="E823" s="63"/>
      <c r="F823" s="63"/>
      <c r="G823" s="27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  <c r="BL823" s="28"/>
      <c r="BM823" s="28"/>
      <c r="BN823" s="28"/>
      <c r="BO823" s="28"/>
      <c r="BP823" s="28"/>
      <c r="BQ823" s="28"/>
      <c r="BR823" s="28"/>
      <c r="BS823" s="28"/>
      <c r="BT823" s="28"/>
      <c r="BU823" s="28"/>
      <c r="BV823" s="28"/>
      <c r="BW823" s="28"/>
      <c r="BX823" s="28"/>
      <c r="BY823" s="28"/>
      <c r="BZ823" s="28"/>
      <c r="CA823" s="28"/>
      <c r="CB823" s="28"/>
      <c r="CC823" s="28"/>
      <c r="CD823" s="28"/>
      <c r="CE823" s="28"/>
      <c r="CF823" s="28"/>
      <c r="CG823" s="28"/>
      <c r="CH823" s="28"/>
      <c r="CI823" s="28"/>
      <c r="CJ823" s="28"/>
      <c r="CK823" s="28"/>
      <c r="CL823" s="28"/>
      <c r="CM823" s="28"/>
      <c r="CN823" s="28"/>
      <c r="CO823" s="28"/>
      <c r="CP823" s="28"/>
      <c r="CQ823" s="28"/>
      <c r="CR823" s="28"/>
      <c r="CS823" s="28"/>
      <c r="CT823" s="28"/>
      <c r="CU823" s="28"/>
      <c r="CV823" s="28"/>
      <c r="CW823" s="28"/>
      <c r="CX823" s="28"/>
      <c r="CY823" s="28"/>
      <c r="CZ823" s="28"/>
      <c r="DA823" s="28"/>
      <c r="DB823" s="28"/>
      <c r="DC823" s="28"/>
      <c r="DD823" s="28"/>
      <c r="DE823" s="28"/>
      <c r="DF823" s="28"/>
      <c r="DG823" s="28"/>
      <c r="DH823" s="28"/>
      <c r="DI823" s="28"/>
      <c r="DJ823" s="28"/>
      <c r="DK823" s="28"/>
      <c r="DL823" s="28"/>
      <c r="DM823" s="28"/>
      <c r="DN823" s="28"/>
      <c r="DO823" s="28"/>
      <c r="DP823" s="28"/>
      <c r="DQ823" s="28"/>
      <c r="DR823" s="28"/>
      <c r="DS823" s="28"/>
      <c r="DT823" s="28"/>
      <c r="DU823" s="28"/>
      <c r="DV823" s="28"/>
      <c r="DW823" s="28"/>
      <c r="DX823" s="28"/>
      <c r="DY823" s="28"/>
      <c r="DZ823" s="28"/>
      <c r="EA823" s="28"/>
      <c r="EB823" s="28"/>
      <c r="EC823" s="28"/>
      <c r="ED823" s="28"/>
      <c r="EE823" s="28"/>
      <c r="EF823" s="28"/>
      <c r="EG823" s="28"/>
      <c r="EH823" s="28"/>
      <c r="EI823" s="28"/>
      <c r="EJ823" s="28"/>
      <c r="EK823" s="28"/>
      <c r="EL823" s="28"/>
      <c r="EM823" s="28"/>
      <c r="EN823" s="28"/>
      <c r="EO823" s="28"/>
      <c r="EP823" s="28"/>
      <c r="EQ823" s="28"/>
      <c r="ER823" s="28"/>
      <c r="ES823" s="28"/>
      <c r="ET823" s="28"/>
      <c r="EU823" s="28"/>
      <c r="EV823" s="28"/>
      <c r="EW823" s="28"/>
      <c r="EX823" s="28"/>
      <c r="EY823" s="28"/>
      <c r="EZ823" s="28"/>
      <c r="FA823" s="28"/>
      <c r="FB823" s="28"/>
      <c r="FC823" s="28"/>
      <c r="FD823" s="28"/>
      <c r="FE823" s="28"/>
      <c r="FF823" s="28"/>
      <c r="FG823" s="28"/>
      <c r="FH823" s="28"/>
      <c r="FI823" s="28"/>
      <c r="FJ823" s="28"/>
      <c r="FK823" s="28"/>
      <c r="FL823" s="28"/>
    </row>
    <row r="824" spans="1:168" s="29" customFormat="1" ht="12.75" customHeight="1" x14ac:dyDescent="0.15">
      <c r="A824" s="92"/>
      <c r="B824" s="28"/>
      <c r="C824" s="28"/>
      <c r="D824" s="53"/>
      <c r="E824" s="63"/>
      <c r="F824" s="63"/>
      <c r="G824" s="27"/>
    </row>
    <row r="825" spans="1:168" s="29" customFormat="1" ht="12.75" customHeight="1" x14ac:dyDescent="0.15">
      <c r="A825" s="92"/>
      <c r="B825" s="28"/>
      <c r="C825" s="28"/>
      <c r="D825" s="53"/>
      <c r="E825" s="63"/>
      <c r="F825" s="63"/>
      <c r="G825" s="27"/>
    </row>
    <row r="826" spans="1:168" s="29" customFormat="1" ht="12.75" customHeight="1" x14ac:dyDescent="0.15">
      <c r="A826" s="92"/>
      <c r="B826" s="28"/>
      <c r="C826" s="28"/>
      <c r="D826" s="49"/>
      <c r="E826" s="63"/>
      <c r="F826" s="63"/>
      <c r="G826" s="27"/>
    </row>
    <row r="827" spans="1:168" s="29" customFormat="1" ht="12.75" customHeight="1" x14ac:dyDescent="0.15">
      <c r="A827" s="92"/>
      <c r="B827" s="28"/>
      <c r="C827" s="28"/>
      <c r="D827" s="49"/>
      <c r="E827" s="63"/>
      <c r="F827" s="63"/>
      <c r="G827" s="27"/>
    </row>
    <row r="828" spans="1:168" s="29" customFormat="1" ht="12.75" customHeight="1" x14ac:dyDescent="0.15">
      <c r="A828" s="93"/>
      <c r="B828" s="28"/>
      <c r="C828" s="28"/>
      <c r="D828" s="49"/>
      <c r="E828" s="63"/>
      <c r="F828" s="63"/>
      <c r="G828" s="27"/>
    </row>
    <row r="829" spans="1:168" s="29" customFormat="1" ht="12.75" customHeight="1" x14ac:dyDescent="0.15">
      <c r="A829" s="93"/>
      <c r="B829" s="28"/>
      <c r="C829" s="28"/>
      <c r="D829" s="49"/>
      <c r="E829" s="63"/>
      <c r="F829" s="63"/>
      <c r="G829" s="27"/>
    </row>
    <row r="830" spans="1:168" s="29" customFormat="1" ht="12.75" customHeight="1" x14ac:dyDescent="0.15">
      <c r="A830" s="92"/>
      <c r="B830" s="28"/>
      <c r="C830" s="28"/>
      <c r="D830" s="53"/>
      <c r="E830" s="63"/>
      <c r="F830" s="63"/>
      <c r="G830" s="27"/>
    </row>
    <row r="831" spans="1:168" s="29" customFormat="1" ht="12.75" customHeight="1" x14ac:dyDescent="0.15">
      <c r="A831" s="92"/>
      <c r="B831" s="28"/>
      <c r="C831" s="28"/>
      <c r="D831" s="53"/>
      <c r="E831" s="63"/>
      <c r="F831" s="61"/>
      <c r="G831" s="27"/>
    </row>
    <row r="832" spans="1:168" s="29" customFormat="1" ht="12.75" customHeight="1" x14ac:dyDescent="0.15">
      <c r="A832" s="92"/>
      <c r="B832" s="28"/>
      <c r="C832" s="28"/>
      <c r="D832" s="53"/>
      <c r="E832" s="63"/>
      <c r="F832" s="61"/>
      <c r="G832" s="27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  <c r="BL832" s="28"/>
      <c r="BM832" s="28"/>
      <c r="BN832" s="28"/>
      <c r="BO832" s="28"/>
      <c r="BP832" s="28"/>
      <c r="BQ832" s="28"/>
      <c r="BR832" s="28"/>
      <c r="BS832" s="28"/>
      <c r="BT832" s="28"/>
      <c r="BU832" s="28"/>
      <c r="BV832" s="28"/>
      <c r="BW832" s="28"/>
      <c r="BX832" s="28"/>
      <c r="BY832" s="28"/>
      <c r="BZ832" s="28"/>
      <c r="CA832" s="28"/>
      <c r="CB832" s="28"/>
      <c r="CC832" s="28"/>
      <c r="CD832" s="28"/>
      <c r="CE832" s="28"/>
      <c r="CF832" s="28"/>
      <c r="CG832" s="28"/>
      <c r="CH832" s="28"/>
      <c r="CI832" s="28"/>
      <c r="CJ832" s="28"/>
      <c r="CK832" s="28"/>
      <c r="CL832" s="28"/>
      <c r="CM832" s="28"/>
      <c r="CN832" s="28"/>
      <c r="CO832" s="28"/>
      <c r="CP832" s="28"/>
      <c r="CQ832" s="28"/>
      <c r="CR832" s="28"/>
      <c r="CS832" s="28"/>
      <c r="CT832" s="28"/>
      <c r="CU832" s="28"/>
      <c r="CV832" s="28"/>
      <c r="CW832" s="28"/>
      <c r="CX832" s="28"/>
      <c r="CY832" s="28"/>
      <c r="CZ832" s="28"/>
      <c r="DA832" s="28"/>
      <c r="DB832" s="28"/>
      <c r="DC832" s="28"/>
      <c r="DD832" s="28"/>
      <c r="DE832" s="28"/>
      <c r="DF832" s="28"/>
      <c r="DG832" s="28"/>
      <c r="DH832" s="28"/>
      <c r="DI832" s="28"/>
      <c r="DJ832" s="28"/>
      <c r="DK832" s="28"/>
      <c r="DL832" s="28"/>
      <c r="DM832" s="28"/>
      <c r="DN832" s="28"/>
      <c r="DO832" s="28"/>
      <c r="DP832" s="28"/>
      <c r="DQ832" s="28"/>
      <c r="DR832" s="28"/>
      <c r="DS832" s="28"/>
      <c r="DT832" s="28"/>
      <c r="DU832" s="28"/>
      <c r="DV832" s="28"/>
      <c r="DW832" s="28"/>
      <c r="DX832" s="28"/>
      <c r="DY832" s="28"/>
      <c r="DZ832" s="28"/>
      <c r="EA832" s="28"/>
      <c r="EB832" s="28"/>
      <c r="EC832" s="28"/>
      <c r="ED832" s="28"/>
      <c r="EE832" s="28"/>
      <c r="EF832" s="28"/>
      <c r="EG832" s="28"/>
      <c r="EH832" s="28"/>
      <c r="EI832" s="28"/>
      <c r="EJ832" s="28"/>
      <c r="EK832" s="28"/>
      <c r="EL832" s="28"/>
      <c r="EM832" s="28"/>
      <c r="EN832" s="28"/>
      <c r="EO832" s="28"/>
      <c r="EP832" s="28"/>
      <c r="EQ832" s="28"/>
      <c r="ER832" s="28"/>
      <c r="ES832" s="28"/>
      <c r="ET832" s="28"/>
      <c r="EU832" s="28"/>
      <c r="EV832" s="28"/>
      <c r="EW832" s="28"/>
      <c r="EX832" s="28"/>
      <c r="EY832" s="28"/>
      <c r="EZ832" s="28"/>
      <c r="FA832" s="28"/>
      <c r="FB832" s="28"/>
      <c r="FC832" s="28"/>
      <c r="FD832" s="28"/>
      <c r="FE832" s="28"/>
      <c r="FF832" s="28"/>
      <c r="FG832" s="28"/>
      <c r="FH832" s="28"/>
      <c r="FI832" s="28"/>
      <c r="FJ832" s="28"/>
      <c r="FK832" s="28"/>
      <c r="FL832" s="28"/>
    </row>
    <row r="833" spans="1:168" s="29" customFormat="1" ht="12.75" customHeight="1" x14ac:dyDescent="0.15">
      <c r="A833" s="92"/>
      <c r="B833" s="28"/>
      <c r="C833" s="28"/>
      <c r="D833" s="53"/>
      <c r="E833" s="63"/>
      <c r="F833" s="61"/>
      <c r="G833" s="27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  <c r="BL833" s="28"/>
      <c r="BM833" s="28"/>
      <c r="BN833" s="28"/>
      <c r="BO833" s="28"/>
      <c r="BP833" s="28"/>
      <c r="BQ833" s="28"/>
      <c r="BR833" s="28"/>
      <c r="BS833" s="28"/>
      <c r="BT833" s="28"/>
      <c r="BU833" s="28"/>
      <c r="BV833" s="28"/>
      <c r="BW833" s="28"/>
      <c r="BX833" s="28"/>
      <c r="BY833" s="28"/>
      <c r="BZ833" s="28"/>
      <c r="CA833" s="28"/>
      <c r="CB833" s="28"/>
      <c r="CC833" s="28"/>
      <c r="CD833" s="28"/>
      <c r="CE833" s="28"/>
      <c r="CF833" s="28"/>
      <c r="CG833" s="28"/>
      <c r="CH833" s="28"/>
      <c r="CI833" s="28"/>
      <c r="CJ833" s="28"/>
      <c r="CK833" s="28"/>
      <c r="CL833" s="28"/>
      <c r="CM833" s="28"/>
      <c r="CN833" s="28"/>
      <c r="CO833" s="28"/>
      <c r="CP833" s="28"/>
      <c r="CQ833" s="28"/>
      <c r="CR833" s="28"/>
      <c r="CS833" s="28"/>
      <c r="CT833" s="28"/>
      <c r="CU833" s="28"/>
      <c r="CV833" s="28"/>
      <c r="CW833" s="28"/>
      <c r="CX833" s="28"/>
      <c r="CY833" s="28"/>
      <c r="CZ833" s="28"/>
      <c r="DA833" s="28"/>
      <c r="DB833" s="28"/>
      <c r="DC833" s="28"/>
      <c r="DD833" s="28"/>
      <c r="DE833" s="28"/>
      <c r="DF833" s="28"/>
      <c r="DG833" s="28"/>
      <c r="DH833" s="28"/>
      <c r="DI833" s="28"/>
      <c r="DJ833" s="28"/>
      <c r="DK833" s="28"/>
      <c r="DL833" s="28"/>
      <c r="DM833" s="28"/>
      <c r="DN833" s="28"/>
      <c r="DO833" s="28"/>
      <c r="DP833" s="28"/>
      <c r="DQ833" s="28"/>
      <c r="DR833" s="28"/>
      <c r="DS833" s="28"/>
      <c r="DT833" s="28"/>
      <c r="DU833" s="28"/>
      <c r="DV833" s="28"/>
      <c r="DW833" s="28"/>
      <c r="DX833" s="28"/>
      <c r="DY833" s="28"/>
      <c r="DZ833" s="28"/>
      <c r="EA833" s="28"/>
      <c r="EB833" s="28"/>
      <c r="EC833" s="28"/>
      <c r="ED833" s="28"/>
      <c r="EE833" s="28"/>
      <c r="EF833" s="28"/>
      <c r="EG833" s="28"/>
      <c r="EH833" s="28"/>
      <c r="EI833" s="28"/>
      <c r="EJ833" s="28"/>
      <c r="EK833" s="28"/>
      <c r="EL833" s="28"/>
      <c r="EM833" s="28"/>
      <c r="EN833" s="28"/>
      <c r="EO833" s="28"/>
      <c r="EP833" s="28"/>
      <c r="EQ833" s="28"/>
      <c r="ER833" s="28"/>
      <c r="ES833" s="28"/>
      <c r="ET833" s="28"/>
      <c r="EU833" s="28"/>
      <c r="EV833" s="28"/>
      <c r="EW833" s="28"/>
      <c r="EX833" s="28"/>
      <c r="EY833" s="28"/>
      <c r="EZ833" s="28"/>
      <c r="FA833" s="28"/>
      <c r="FB833" s="28"/>
      <c r="FC833" s="28"/>
      <c r="FD833" s="28"/>
      <c r="FE833" s="28"/>
      <c r="FF833" s="28"/>
      <c r="FG833" s="28"/>
      <c r="FH833" s="28"/>
      <c r="FI833" s="28"/>
      <c r="FJ833" s="28"/>
      <c r="FK833" s="28"/>
      <c r="FL833" s="28"/>
    </row>
    <row r="834" spans="1:168" s="29" customFormat="1" ht="12.75" customHeight="1" x14ac:dyDescent="0.15">
      <c r="A834" s="92"/>
      <c r="B834" s="28"/>
      <c r="C834" s="28"/>
      <c r="D834" s="53"/>
      <c r="E834" s="63"/>
      <c r="F834" s="61"/>
      <c r="G834" s="27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  <c r="BL834" s="28"/>
      <c r="BM834" s="28"/>
      <c r="BN834" s="28"/>
      <c r="BO834" s="28"/>
      <c r="BP834" s="28"/>
      <c r="BQ834" s="28"/>
      <c r="BR834" s="28"/>
      <c r="BS834" s="28"/>
      <c r="BT834" s="28"/>
      <c r="BU834" s="28"/>
      <c r="BV834" s="28"/>
      <c r="BW834" s="28"/>
      <c r="BX834" s="28"/>
      <c r="BY834" s="28"/>
      <c r="BZ834" s="28"/>
      <c r="CA834" s="28"/>
      <c r="CB834" s="28"/>
      <c r="CC834" s="28"/>
      <c r="CD834" s="28"/>
      <c r="CE834" s="28"/>
      <c r="CF834" s="28"/>
      <c r="CG834" s="28"/>
      <c r="CH834" s="28"/>
      <c r="CI834" s="28"/>
      <c r="CJ834" s="28"/>
      <c r="CK834" s="28"/>
      <c r="CL834" s="28"/>
      <c r="CM834" s="28"/>
      <c r="CN834" s="28"/>
      <c r="CO834" s="28"/>
      <c r="CP834" s="28"/>
      <c r="CQ834" s="28"/>
      <c r="CR834" s="28"/>
      <c r="CS834" s="28"/>
      <c r="CT834" s="28"/>
      <c r="CU834" s="28"/>
      <c r="CV834" s="28"/>
      <c r="CW834" s="28"/>
      <c r="CX834" s="28"/>
      <c r="CY834" s="28"/>
      <c r="CZ834" s="28"/>
      <c r="DA834" s="28"/>
      <c r="DB834" s="28"/>
      <c r="DC834" s="28"/>
      <c r="DD834" s="28"/>
      <c r="DE834" s="28"/>
      <c r="DF834" s="28"/>
      <c r="DG834" s="28"/>
      <c r="DH834" s="28"/>
      <c r="DI834" s="28"/>
      <c r="DJ834" s="28"/>
      <c r="DK834" s="28"/>
      <c r="DL834" s="28"/>
      <c r="DM834" s="28"/>
      <c r="DN834" s="28"/>
      <c r="DO834" s="28"/>
      <c r="DP834" s="28"/>
      <c r="DQ834" s="28"/>
      <c r="DR834" s="28"/>
      <c r="DS834" s="28"/>
      <c r="DT834" s="28"/>
      <c r="DU834" s="28"/>
      <c r="DV834" s="28"/>
      <c r="DW834" s="28"/>
      <c r="DX834" s="28"/>
      <c r="DY834" s="28"/>
      <c r="DZ834" s="28"/>
      <c r="EA834" s="28"/>
      <c r="EB834" s="28"/>
      <c r="EC834" s="28"/>
      <c r="ED834" s="28"/>
      <c r="EE834" s="28"/>
      <c r="EF834" s="28"/>
      <c r="EG834" s="28"/>
      <c r="EH834" s="28"/>
      <c r="EI834" s="28"/>
      <c r="EJ834" s="28"/>
      <c r="EK834" s="28"/>
      <c r="EL834" s="28"/>
      <c r="EM834" s="28"/>
      <c r="EN834" s="28"/>
      <c r="EO834" s="28"/>
      <c r="EP834" s="28"/>
      <c r="EQ834" s="28"/>
      <c r="ER834" s="28"/>
      <c r="ES834" s="28"/>
      <c r="ET834" s="28"/>
      <c r="EU834" s="28"/>
      <c r="EV834" s="28"/>
      <c r="EW834" s="28"/>
      <c r="EX834" s="28"/>
      <c r="EY834" s="28"/>
      <c r="EZ834" s="28"/>
      <c r="FA834" s="28"/>
      <c r="FB834" s="28"/>
      <c r="FC834" s="28"/>
      <c r="FD834" s="28"/>
      <c r="FE834" s="28"/>
      <c r="FF834" s="28"/>
      <c r="FG834" s="28"/>
      <c r="FH834" s="28"/>
      <c r="FI834" s="28"/>
      <c r="FJ834" s="28"/>
      <c r="FK834" s="28"/>
      <c r="FL834" s="28"/>
    </row>
    <row r="835" spans="1:168" s="29" customFormat="1" ht="12.75" customHeight="1" x14ac:dyDescent="0.15">
      <c r="A835" s="73"/>
      <c r="D835" s="54"/>
      <c r="E835" s="63"/>
      <c r="F835" s="63"/>
      <c r="G835" s="27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  <c r="BL835" s="28"/>
      <c r="BM835" s="28"/>
      <c r="BN835" s="28"/>
      <c r="BO835" s="28"/>
      <c r="BP835" s="28"/>
      <c r="BQ835" s="28"/>
      <c r="BR835" s="28"/>
      <c r="BS835" s="28"/>
      <c r="BT835" s="28"/>
      <c r="BU835" s="28"/>
      <c r="BV835" s="28"/>
      <c r="BW835" s="28"/>
      <c r="BX835" s="28"/>
      <c r="BY835" s="28"/>
      <c r="BZ835" s="28"/>
      <c r="CA835" s="28"/>
      <c r="CB835" s="28"/>
      <c r="CC835" s="28"/>
      <c r="CD835" s="28"/>
      <c r="CE835" s="28"/>
      <c r="CF835" s="28"/>
      <c r="CG835" s="28"/>
      <c r="CH835" s="28"/>
      <c r="CI835" s="28"/>
      <c r="CJ835" s="28"/>
      <c r="CK835" s="28"/>
      <c r="CL835" s="28"/>
      <c r="CM835" s="28"/>
      <c r="CN835" s="28"/>
      <c r="CO835" s="28"/>
      <c r="CP835" s="28"/>
      <c r="CQ835" s="28"/>
      <c r="CR835" s="28"/>
      <c r="CS835" s="28"/>
      <c r="CT835" s="28"/>
      <c r="CU835" s="28"/>
      <c r="CV835" s="28"/>
      <c r="CW835" s="28"/>
      <c r="CX835" s="28"/>
      <c r="CY835" s="28"/>
      <c r="CZ835" s="28"/>
      <c r="DA835" s="28"/>
      <c r="DB835" s="28"/>
      <c r="DC835" s="28"/>
      <c r="DD835" s="28"/>
      <c r="DE835" s="28"/>
      <c r="DF835" s="28"/>
      <c r="DG835" s="28"/>
      <c r="DH835" s="28"/>
      <c r="DI835" s="28"/>
      <c r="DJ835" s="28"/>
      <c r="DK835" s="28"/>
      <c r="DL835" s="28"/>
      <c r="DM835" s="28"/>
      <c r="DN835" s="28"/>
      <c r="DO835" s="28"/>
      <c r="DP835" s="28"/>
      <c r="DQ835" s="28"/>
      <c r="DR835" s="28"/>
      <c r="DS835" s="28"/>
      <c r="DT835" s="28"/>
      <c r="DU835" s="28"/>
      <c r="DV835" s="28"/>
      <c r="DW835" s="28"/>
      <c r="DX835" s="28"/>
      <c r="DY835" s="28"/>
      <c r="DZ835" s="28"/>
      <c r="EA835" s="28"/>
      <c r="EB835" s="28"/>
      <c r="EC835" s="28"/>
      <c r="ED835" s="28"/>
      <c r="EE835" s="28"/>
      <c r="EF835" s="28"/>
      <c r="EG835" s="28"/>
      <c r="EH835" s="28"/>
      <c r="EI835" s="28"/>
      <c r="EJ835" s="28"/>
      <c r="EK835" s="28"/>
      <c r="EL835" s="28"/>
      <c r="EM835" s="28"/>
      <c r="EN835" s="28"/>
      <c r="EO835" s="28"/>
      <c r="EP835" s="28"/>
      <c r="EQ835" s="28"/>
      <c r="ER835" s="28"/>
      <c r="ES835" s="28"/>
      <c r="ET835" s="28"/>
      <c r="EU835" s="28"/>
      <c r="EV835" s="28"/>
      <c r="EW835" s="28"/>
      <c r="EX835" s="28"/>
      <c r="EY835" s="28"/>
      <c r="EZ835" s="28"/>
      <c r="FA835" s="28"/>
      <c r="FB835" s="28"/>
      <c r="FC835" s="28"/>
      <c r="FD835" s="28"/>
      <c r="FE835" s="28"/>
      <c r="FF835" s="28"/>
      <c r="FG835" s="28"/>
      <c r="FH835" s="28"/>
      <c r="FI835" s="28"/>
      <c r="FJ835" s="28"/>
      <c r="FK835" s="28"/>
      <c r="FL835" s="28"/>
    </row>
    <row r="836" spans="1:168" s="29" customFormat="1" ht="12.75" customHeight="1" x14ac:dyDescent="0.15">
      <c r="A836" s="73"/>
      <c r="D836" s="54"/>
      <c r="E836" s="63"/>
      <c r="F836" s="63"/>
      <c r="G836" s="27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  <c r="BL836" s="28"/>
      <c r="BM836" s="28"/>
      <c r="BN836" s="28"/>
      <c r="BO836" s="28"/>
      <c r="BP836" s="28"/>
      <c r="BQ836" s="28"/>
      <c r="BR836" s="28"/>
      <c r="BS836" s="28"/>
      <c r="BT836" s="28"/>
      <c r="BU836" s="28"/>
      <c r="BV836" s="28"/>
      <c r="BW836" s="28"/>
      <c r="BX836" s="28"/>
      <c r="BY836" s="28"/>
      <c r="BZ836" s="28"/>
      <c r="CA836" s="28"/>
      <c r="CB836" s="28"/>
      <c r="CC836" s="28"/>
      <c r="CD836" s="28"/>
      <c r="CE836" s="28"/>
      <c r="CF836" s="28"/>
      <c r="CG836" s="28"/>
      <c r="CH836" s="28"/>
      <c r="CI836" s="28"/>
      <c r="CJ836" s="28"/>
      <c r="CK836" s="28"/>
      <c r="CL836" s="28"/>
      <c r="CM836" s="28"/>
      <c r="CN836" s="28"/>
      <c r="CO836" s="28"/>
      <c r="CP836" s="28"/>
      <c r="CQ836" s="28"/>
      <c r="CR836" s="28"/>
      <c r="CS836" s="28"/>
      <c r="CT836" s="28"/>
      <c r="CU836" s="28"/>
      <c r="CV836" s="28"/>
      <c r="CW836" s="28"/>
      <c r="CX836" s="28"/>
      <c r="CY836" s="28"/>
      <c r="CZ836" s="28"/>
      <c r="DA836" s="28"/>
      <c r="DB836" s="28"/>
      <c r="DC836" s="28"/>
      <c r="DD836" s="28"/>
      <c r="DE836" s="28"/>
      <c r="DF836" s="28"/>
      <c r="DG836" s="28"/>
      <c r="DH836" s="28"/>
      <c r="DI836" s="28"/>
      <c r="DJ836" s="28"/>
      <c r="DK836" s="28"/>
      <c r="DL836" s="28"/>
      <c r="DM836" s="28"/>
      <c r="DN836" s="28"/>
      <c r="DO836" s="28"/>
      <c r="DP836" s="28"/>
      <c r="DQ836" s="28"/>
      <c r="DR836" s="28"/>
      <c r="DS836" s="28"/>
      <c r="DT836" s="28"/>
      <c r="DU836" s="28"/>
      <c r="DV836" s="28"/>
      <c r="DW836" s="28"/>
      <c r="DX836" s="28"/>
      <c r="DY836" s="28"/>
      <c r="DZ836" s="28"/>
      <c r="EA836" s="28"/>
      <c r="EB836" s="28"/>
      <c r="EC836" s="28"/>
      <c r="ED836" s="28"/>
      <c r="EE836" s="28"/>
      <c r="EF836" s="28"/>
      <c r="EG836" s="28"/>
      <c r="EH836" s="28"/>
      <c r="EI836" s="28"/>
      <c r="EJ836" s="28"/>
      <c r="EK836" s="28"/>
      <c r="EL836" s="28"/>
      <c r="EM836" s="28"/>
      <c r="EN836" s="28"/>
      <c r="EO836" s="28"/>
      <c r="EP836" s="28"/>
      <c r="EQ836" s="28"/>
      <c r="ER836" s="28"/>
      <c r="ES836" s="28"/>
      <c r="ET836" s="28"/>
      <c r="EU836" s="28"/>
      <c r="EV836" s="28"/>
      <c r="EW836" s="28"/>
      <c r="EX836" s="28"/>
      <c r="EY836" s="28"/>
      <c r="EZ836" s="28"/>
      <c r="FA836" s="28"/>
      <c r="FB836" s="28"/>
      <c r="FC836" s="28"/>
      <c r="FD836" s="28"/>
      <c r="FE836" s="28"/>
      <c r="FF836" s="28"/>
      <c r="FG836" s="28"/>
      <c r="FH836" s="28"/>
      <c r="FI836" s="28"/>
      <c r="FJ836" s="28"/>
      <c r="FK836" s="28"/>
      <c r="FL836" s="28"/>
    </row>
    <row r="837" spans="1:168" s="29" customFormat="1" ht="12.75" customHeight="1" x14ac:dyDescent="0.15">
      <c r="A837" s="73"/>
      <c r="D837" s="54"/>
      <c r="E837" s="63"/>
      <c r="F837" s="63"/>
      <c r="G837" s="27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  <c r="BL837" s="28"/>
      <c r="BM837" s="28"/>
      <c r="BN837" s="28"/>
      <c r="BO837" s="28"/>
      <c r="BP837" s="28"/>
      <c r="BQ837" s="28"/>
      <c r="BR837" s="28"/>
      <c r="BS837" s="28"/>
      <c r="BT837" s="28"/>
      <c r="BU837" s="28"/>
      <c r="BV837" s="28"/>
      <c r="BW837" s="28"/>
      <c r="BX837" s="28"/>
      <c r="BY837" s="28"/>
      <c r="BZ837" s="28"/>
      <c r="CA837" s="28"/>
      <c r="CB837" s="28"/>
      <c r="CC837" s="28"/>
      <c r="CD837" s="28"/>
      <c r="CE837" s="28"/>
      <c r="CF837" s="28"/>
      <c r="CG837" s="28"/>
      <c r="CH837" s="28"/>
      <c r="CI837" s="28"/>
      <c r="CJ837" s="28"/>
      <c r="CK837" s="28"/>
      <c r="CL837" s="28"/>
      <c r="CM837" s="28"/>
      <c r="CN837" s="28"/>
      <c r="CO837" s="28"/>
      <c r="CP837" s="28"/>
      <c r="CQ837" s="28"/>
      <c r="CR837" s="28"/>
      <c r="CS837" s="28"/>
      <c r="CT837" s="28"/>
      <c r="CU837" s="28"/>
      <c r="CV837" s="28"/>
      <c r="CW837" s="28"/>
      <c r="CX837" s="28"/>
      <c r="CY837" s="28"/>
      <c r="CZ837" s="28"/>
      <c r="DA837" s="28"/>
      <c r="DB837" s="28"/>
      <c r="DC837" s="28"/>
      <c r="DD837" s="28"/>
      <c r="DE837" s="28"/>
      <c r="DF837" s="28"/>
      <c r="DG837" s="28"/>
      <c r="DH837" s="28"/>
      <c r="DI837" s="28"/>
      <c r="DJ837" s="28"/>
      <c r="DK837" s="28"/>
      <c r="DL837" s="28"/>
      <c r="DM837" s="28"/>
      <c r="DN837" s="28"/>
      <c r="DO837" s="28"/>
      <c r="DP837" s="28"/>
      <c r="DQ837" s="28"/>
      <c r="DR837" s="28"/>
      <c r="DS837" s="28"/>
      <c r="DT837" s="28"/>
      <c r="DU837" s="28"/>
      <c r="DV837" s="28"/>
      <c r="DW837" s="28"/>
      <c r="DX837" s="28"/>
      <c r="DY837" s="28"/>
      <c r="DZ837" s="28"/>
      <c r="EA837" s="28"/>
      <c r="EB837" s="28"/>
      <c r="EC837" s="28"/>
      <c r="ED837" s="28"/>
      <c r="EE837" s="28"/>
      <c r="EF837" s="28"/>
      <c r="EG837" s="28"/>
      <c r="EH837" s="28"/>
      <c r="EI837" s="28"/>
      <c r="EJ837" s="28"/>
      <c r="EK837" s="28"/>
      <c r="EL837" s="28"/>
      <c r="EM837" s="28"/>
      <c r="EN837" s="28"/>
      <c r="EO837" s="28"/>
      <c r="EP837" s="28"/>
      <c r="EQ837" s="28"/>
      <c r="ER837" s="28"/>
      <c r="ES837" s="28"/>
      <c r="ET837" s="28"/>
      <c r="EU837" s="28"/>
      <c r="EV837" s="28"/>
      <c r="EW837" s="28"/>
      <c r="EX837" s="28"/>
      <c r="EY837" s="28"/>
      <c r="EZ837" s="28"/>
      <c r="FA837" s="28"/>
      <c r="FB837" s="28"/>
      <c r="FC837" s="28"/>
      <c r="FD837" s="28"/>
      <c r="FE837" s="28"/>
      <c r="FF837" s="28"/>
      <c r="FG837" s="28"/>
      <c r="FH837" s="28"/>
      <c r="FI837" s="28"/>
      <c r="FJ837" s="28"/>
      <c r="FK837" s="28"/>
      <c r="FL837" s="28"/>
    </row>
    <row r="838" spans="1:168" s="29" customFormat="1" ht="12.75" customHeight="1" x14ac:dyDescent="0.15">
      <c r="A838" s="73"/>
      <c r="D838" s="54"/>
      <c r="E838" s="63"/>
      <c r="F838" s="63"/>
      <c r="G838" s="27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  <c r="BL838" s="28"/>
      <c r="BM838" s="28"/>
      <c r="BN838" s="28"/>
      <c r="BO838" s="28"/>
      <c r="BP838" s="28"/>
      <c r="BQ838" s="28"/>
      <c r="BR838" s="28"/>
      <c r="BS838" s="28"/>
      <c r="BT838" s="28"/>
      <c r="BU838" s="28"/>
      <c r="BV838" s="28"/>
      <c r="BW838" s="28"/>
      <c r="BX838" s="28"/>
      <c r="BY838" s="28"/>
      <c r="BZ838" s="28"/>
      <c r="CA838" s="28"/>
      <c r="CB838" s="28"/>
      <c r="CC838" s="28"/>
      <c r="CD838" s="28"/>
      <c r="CE838" s="28"/>
      <c r="CF838" s="28"/>
      <c r="CG838" s="28"/>
      <c r="CH838" s="28"/>
      <c r="CI838" s="28"/>
      <c r="CJ838" s="28"/>
      <c r="CK838" s="28"/>
      <c r="CL838" s="28"/>
      <c r="CM838" s="28"/>
      <c r="CN838" s="28"/>
      <c r="CO838" s="28"/>
      <c r="CP838" s="28"/>
      <c r="CQ838" s="28"/>
      <c r="CR838" s="28"/>
      <c r="CS838" s="28"/>
      <c r="CT838" s="28"/>
      <c r="CU838" s="28"/>
      <c r="CV838" s="28"/>
      <c r="CW838" s="28"/>
      <c r="CX838" s="28"/>
      <c r="CY838" s="28"/>
      <c r="CZ838" s="28"/>
      <c r="DA838" s="28"/>
      <c r="DB838" s="28"/>
      <c r="DC838" s="28"/>
      <c r="DD838" s="28"/>
      <c r="DE838" s="28"/>
      <c r="DF838" s="28"/>
      <c r="DG838" s="28"/>
      <c r="DH838" s="28"/>
      <c r="DI838" s="28"/>
      <c r="DJ838" s="28"/>
      <c r="DK838" s="28"/>
      <c r="DL838" s="28"/>
      <c r="DM838" s="28"/>
      <c r="DN838" s="28"/>
      <c r="DO838" s="28"/>
      <c r="DP838" s="28"/>
      <c r="DQ838" s="28"/>
      <c r="DR838" s="28"/>
      <c r="DS838" s="28"/>
      <c r="DT838" s="28"/>
      <c r="DU838" s="28"/>
      <c r="DV838" s="28"/>
      <c r="DW838" s="28"/>
      <c r="DX838" s="28"/>
      <c r="DY838" s="28"/>
      <c r="DZ838" s="28"/>
      <c r="EA838" s="28"/>
      <c r="EB838" s="28"/>
      <c r="EC838" s="28"/>
      <c r="ED838" s="28"/>
      <c r="EE838" s="28"/>
      <c r="EF838" s="28"/>
      <c r="EG838" s="28"/>
      <c r="EH838" s="28"/>
      <c r="EI838" s="28"/>
      <c r="EJ838" s="28"/>
      <c r="EK838" s="28"/>
      <c r="EL838" s="28"/>
      <c r="EM838" s="28"/>
      <c r="EN838" s="28"/>
      <c r="EO838" s="28"/>
      <c r="EP838" s="28"/>
      <c r="EQ838" s="28"/>
      <c r="ER838" s="28"/>
      <c r="ES838" s="28"/>
      <c r="ET838" s="28"/>
      <c r="EU838" s="28"/>
      <c r="EV838" s="28"/>
      <c r="EW838" s="28"/>
      <c r="EX838" s="28"/>
      <c r="EY838" s="28"/>
      <c r="EZ838" s="28"/>
      <c r="FA838" s="28"/>
      <c r="FB838" s="28"/>
      <c r="FC838" s="28"/>
      <c r="FD838" s="28"/>
      <c r="FE838" s="28"/>
      <c r="FF838" s="28"/>
      <c r="FG838" s="28"/>
      <c r="FH838" s="28"/>
      <c r="FI838" s="28"/>
      <c r="FJ838" s="28"/>
      <c r="FK838" s="28"/>
      <c r="FL838" s="28"/>
    </row>
    <row r="839" spans="1:168" s="29" customFormat="1" ht="12.75" customHeight="1" x14ac:dyDescent="0.15">
      <c r="A839" s="73"/>
      <c r="D839" s="54"/>
      <c r="E839" s="63"/>
      <c r="F839" s="63"/>
      <c r="G839" s="27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  <c r="BL839" s="28"/>
      <c r="BM839" s="28"/>
      <c r="BN839" s="28"/>
      <c r="BO839" s="28"/>
      <c r="BP839" s="28"/>
      <c r="BQ839" s="28"/>
      <c r="BR839" s="28"/>
      <c r="BS839" s="28"/>
      <c r="BT839" s="28"/>
      <c r="BU839" s="28"/>
      <c r="BV839" s="28"/>
      <c r="BW839" s="28"/>
      <c r="BX839" s="28"/>
      <c r="BY839" s="28"/>
      <c r="BZ839" s="28"/>
      <c r="CA839" s="28"/>
      <c r="CB839" s="28"/>
      <c r="CC839" s="28"/>
      <c r="CD839" s="28"/>
      <c r="CE839" s="28"/>
      <c r="CF839" s="28"/>
      <c r="CG839" s="28"/>
      <c r="CH839" s="28"/>
      <c r="CI839" s="28"/>
      <c r="CJ839" s="28"/>
      <c r="CK839" s="28"/>
      <c r="CL839" s="28"/>
      <c r="CM839" s="28"/>
      <c r="CN839" s="28"/>
      <c r="CO839" s="28"/>
      <c r="CP839" s="28"/>
      <c r="CQ839" s="28"/>
      <c r="CR839" s="28"/>
      <c r="CS839" s="28"/>
      <c r="CT839" s="28"/>
      <c r="CU839" s="28"/>
      <c r="CV839" s="28"/>
      <c r="CW839" s="28"/>
      <c r="CX839" s="28"/>
      <c r="CY839" s="28"/>
      <c r="CZ839" s="28"/>
      <c r="DA839" s="28"/>
      <c r="DB839" s="28"/>
      <c r="DC839" s="28"/>
      <c r="DD839" s="28"/>
      <c r="DE839" s="28"/>
      <c r="DF839" s="28"/>
      <c r="DG839" s="28"/>
      <c r="DH839" s="28"/>
      <c r="DI839" s="28"/>
      <c r="DJ839" s="28"/>
      <c r="DK839" s="28"/>
      <c r="DL839" s="28"/>
      <c r="DM839" s="28"/>
      <c r="DN839" s="28"/>
      <c r="DO839" s="28"/>
      <c r="DP839" s="28"/>
      <c r="DQ839" s="28"/>
      <c r="DR839" s="28"/>
      <c r="DS839" s="28"/>
      <c r="DT839" s="28"/>
      <c r="DU839" s="28"/>
      <c r="DV839" s="28"/>
      <c r="DW839" s="28"/>
      <c r="DX839" s="28"/>
      <c r="DY839" s="28"/>
      <c r="DZ839" s="28"/>
      <c r="EA839" s="28"/>
      <c r="EB839" s="28"/>
      <c r="EC839" s="28"/>
      <c r="ED839" s="28"/>
      <c r="EE839" s="28"/>
      <c r="EF839" s="28"/>
      <c r="EG839" s="28"/>
      <c r="EH839" s="28"/>
      <c r="EI839" s="28"/>
      <c r="EJ839" s="28"/>
      <c r="EK839" s="28"/>
      <c r="EL839" s="28"/>
      <c r="EM839" s="28"/>
      <c r="EN839" s="28"/>
      <c r="EO839" s="28"/>
      <c r="EP839" s="28"/>
      <c r="EQ839" s="28"/>
      <c r="ER839" s="28"/>
      <c r="ES839" s="28"/>
      <c r="ET839" s="28"/>
      <c r="EU839" s="28"/>
      <c r="EV839" s="28"/>
      <c r="EW839" s="28"/>
      <c r="EX839" s="28"/>
      <c r="EY839" s="28"/>
      <c r="EZ839" s="28"/>
      <c r="FA839" s="28"/>
      <c r="FB839" s="28"/>
      <c r="FC839" s="28"/>
      <c r="FD839" s="28"/>
      <c r="FE839" s="28"/>
      <c r="FF839" s="28"/>
      <c r="FG839" s="28"/>
      <c r="FH839" s="28"/>
      <c r="FI839" s="28"/>
      <c r="FJ839" s="28"/>
      <c r="FK839" s="28"/>
      <c r="FL839" s="28"/>
    </row>
    <row r="840" spans="1:168" s="29" customFormat="1" ht="12.75" customHeight="1" x14ac:dyDescent="0.15">
      <c r="A840" s="73"/>
      <c r="D840" s="54"/>
      <c r="E840" s="63"/>
      <c r="F840" s="63"/>
      <c r="G840" s="27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  <c r="BL840" s="28"/>
      <c r="BM840" s="28"/>
      <c r="BN840" s="28"/>
      <c r="BO840" s="28"/>
      <c r="BP840" s="28"/>
      <c r="BQ840" s="28"/>
      <c r="BR840" s="28"/>
      <c r="BS840" s="28"/>
      <c r="BT840" s="28"/>
      <c r="BU840" s="28"/>
      <c r="BV840" s="28"/>
      <c r="BW840" s="28"/>
      <c r="BX840" s="28"/>
      <c r="BY840" s="28"/>
      <c r="BZ840" s="28"/>
      <c r="CA840" s="28"/>
      <c r="CB840" s="28"/>
      <c r="CC840" s="28"/>
      <c r="CD840" s="28"/>
      <c r="CE840" s="28"/>
      <c r="CF840" s="28"/>
      <c r="CG840" s="28"/>
      <c r="CH840" s="28"/>
      <c r="CI840" s="28"/>
      <c r="CJ840" s="28"/>
      <c r="CK840" s="28"/>
      <c r="CL840" s="28"/>
      <c r="CM840" s="28"/>
      <c r="CN840" s="28"/>
      <c r="CO840" s="28"/>
      <c r="CP840" s="28"/>
      <c r="CQ840" s="28"/>
      <c r="CR840" s="28"/>
      <c r="CS840" s="28"/>
      <c r="CT840" s="28"/>
      <c r="CU840" s="28"/>
      <c r="CV840" s="28"/>
      <c r="CW840" s="28"/>
      <c r="CX840" s="28"/>
      <c r="CY840" s="28"/>
      <c r="CZ840" s="28"/>
      <c r="DA840" s="28"/>
      <c r="DB840" s="28"/>
      <c r="DC840" s="28"/>
      <c r="DD840" s="28"/>
      <c r="DE840" s="28"/>
      <c r="DF840" s="28"/>
      <c r="DG840" s="28"/>
      <c r="DH840" s="28"/>
      <c r="DI840" s="28"/>
      <c r="DJ840" s="28"/>
      <c r="DK840" s="28"/>
      <c r="DL840" s="28"/>
      <c r="DM840" s="28"/>
      <c r="DN840" s="28"/>
      <c r="DO840" s="28"/>
      <c r="DP840" s="28"/>
      <c r="DQ840" s="28"/>
      <c r="DR840" s="28"/>
      <c r="DS840" s="28"/>
      <c r="DT840" s="28"/>
      <c r="DU840" s="28"/>
      <c r="DV840" s="28"/>
      <c r="DW840" s="28"/>
      <c r="DX840" s="28"/>
      <c r="DY840" s="28"/>
      <c r="DZ840" s="28"/>
      <c r="EA840" s="28"/>
      <c r="EB840" s="28"/>
      <c r="EC840" s="28"/>
      <c r="ED840" s="28"/>
      <c r="EE840" s="28"/>
      <c r="EF840" s="28"/>
      <c r="EG840" s="28"/>
      <c r="EH840" s="28"/>
      <c r="EI840" s="28"/>
      <c r="EJ840" s="28"/>
      <c r="EK840" s="28"/>
      <c r="EL840" s="28"/>
      <c r="EM840" s="28"/>
      <c r="EN840" s="28"/>
      <c r="EO840" s="28"/>
      <c r="EP840" s="28"/>
      <c r="EQ840" s="28"/>
      <c r="ER840" s="28"/>
      <c r="ES840" s="28"/>
      <c r="ET840" s="28"/>
      <c r="EU840" s="28"/>
      <c r="EV840" s="28"/>
      <c r="EW840" s="28"/>
      <c r="EX840" s="28"/>
      <c r="EY840" s="28"/>
      <c r="EZ840" s="28"/>
      <c r="FA840" s="28"/>
      <c r="FB840" s="28"/>
      <c r="FC840" s="28"/>
      <c r="FD840" s="28"/>
      <c r="FE840" s="28"/>
      <c r="FF840" s="28"/>
      <c r="FG840" s="28"/>
      <c r="FH840" s="28"/>
      <c r="FI840" s="28"/>
      <c r="FJ840" s="28"/>
      <c r="FK840" s="28"/>
      <c r="FL840" s="28"/>
    </row>
    <row r="841" spans="1:168" s="29" customFormat="1" ht="12.75" customHeight="1" x14ac:dyDescent="0.15">
      <c r="A841" s="73"/>
      <c r="D841" s="54"/>
      <c r="E841" s="63"/>
      <c r="F841" s="63"/>
      <c r="G841" s="27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  <c r="BL841" s="28"/>
      <c r="BM841" s="28"/>
      <c r="BN841" s="28"/>
      <c r="BO841" s="28"/>
      <c r="BP841" s="28"/>
      <c r="BQ841" s="28"/>
      <c r="BR841" s="28"/>
      <c r="BS841" s="28"/>
      <c r="BT841" s="28"/>
      <c r="BU841" s="28"/>
      <c r="BV841" s="28"/>
      <c r="BW841" s="28"/>
      <c r="BX841" s="28"/>
      <c r="BY841" s="28"/>
      <c r="BZ841" s="28"/>
      <c r="CA841" s="28"/>
      <c r="CB841" s="28"/>
      <c r="CC841" s="28"/>
      <c r="CD841" s="28"/>
      <c r="CE841" s="28"/>
      <c r="CF841" s="28"/>
      <c r="CG841" s="28"/>
      <c r="CH841" s="28"/>
      <c r="CI841" s="28"/>
      <c r="CJ841" s="28"/>
      <c r="CK841" s="28"/>
      <c r="CL841" s="28"/>
      <c r="CM841" s="28"/>
      <c r="CN841" s="28"/>
      <c r="CO841" s="28"/>
      <c r="CP841" s="28"/>
      <c r="CQ841" s="28"/>
      <c r="CR841" s="28"/>
      <c r="CS841" s="28"/>
      <c r="CT841" s="28"/>
      <c r="CU841" s="28"/>
      <c r="CV841" s="28"/>
      <c r="CW841" s="28"/>
      <c r="CX841" s="28"/>
      <c r="CY841" s="28"/>
      <c r="CZ841" s="28"/>
      <c r="DA841" s="28"/>
      <c r="DB841" s="28"/>
      <c r="DC841" s="28"/>
      <c r="DD841" s="28"/>
      <c r="DE841" s="28"/>
      <c r="DF841" s="28"/>
      <c r="DG841" s="28"/>
      <c r="DH841" s="28"/>
      <c r="DI841" s="28"/>
      <c r="DJ841" s="28"/>
      <c r="DK841" s="28"/>
      <c r="DL841" s="28"/>
      <c r="DM841" s="28"/>
      <c r="DN841" s="28"/>
      <c r="DO841" s="28"/>
      <c r="DP841" s="28"/>
      <c r="DQ841" s="28"/>
      <c r="DR841" s="28"/>
      <c r="DS841" s="28"/>
      <c r="DT841" s="28"/>
      <c r="DU841" s="28"/>
      <c r="DV841" s="28"/>
      <c r="DW841" s="28"/>
      <c r="DX841" s="28"/>
      <c r="DY841" s="28"/>
      <c r="DZ841" s="28"/>
      <c r="EA841" s="28"/>
      <c r="EB841" s="28"/>
      <c r="EC841" s="28"/>
      <c r="ED841" s="28"/>
      <c r="EE841" s="28"/>
      <c r="EF841" s="28"/>
      <c r="EG841" s="28"/>
      <c r="EH841" s="28"/>
      <c r="EI841" s="28"/>
      <c r="EJ841" s="28"/>
      <c r="EK841" s="28"/>
      <c r="EL841" s="28"/>
      <c r="EM841" s="28"/>
      <c r="EN841" s="28"/>
      <c r="EO841" s="28"/>
      <c r="EP841" s="28"/>
      <c r="EQ841" s="28"/>
      <c r="ER841" s="28"/>
      <c r="ES841" s="28"/>
      <c r="ET841" s="28"/>
      <c r="EU841" s="28"/>
      <c r="EV841" s="28"/>
      <c r="EW841" s="28"/>
      <c r="EX841" s="28"/>
      <c r="EY841" s="28"/>
      <c r="EZ841" s="28"/>
      <c r="FA841" s="28"/>
      <c r="FB841" s="28"/>
      <c r="FC841" s="28"/>
      <c r="FD841" s="28"/>
      <c r="FE841" s="28"/>
      <c r="FF841" s="28"/>
      <c r="FG841" s="28"/>
      <c r="FH841" s="28"/>
      <c r="FI841" s="28"/>
      <c r="FJ841" s="28"/>
      <c r="FK841" s="28"/>
      <c r="FL841" s="28"/>
    </row>
    <row r="842" spans="1:168" s="29" customFormat="1" ht="12.75" customHeight="1" x14ac:dyDescent="0.15">
      <c r="A842" s="73"/>
      <c r="D842" s="54"/>
      <c r="E842" s="63"/>
      <c r="F842" s="63"/>
      <c r="G842" s="27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  <c r="BL842" s="28"/>
      <c r="BM842" s="28"/>
      <c r="BN842" s="28"/>
      <c r="BO842" s="28"/>
      <c r="BP842" s="28"/>
      <c r="BQ842" s="28"/>
      <c r="BR842" s="28"/>
      <c r="BS842" s="28"/>
      <c r="BT842" s="28"/>
      <c r="BU842" s="28"/>
      <c r="BV842" s="28"/>
      <c r="BW842" s="28"/>
      <c r="BX842" s="28"/>
      <c r="BY842" s="28"/>
      <c r="BZ842" s="28"/>
      <c r="CA842" s="28"/>
      <c r="CB842" s="28"/>
      <c r="CC842" s="28"/>
      <c r="CD842" s="28"/>
      <c r="CE842" s="28"/>
      <c r="CF842" s="28"/>
      <c r="CG842" s="28"/>
      <c r="CH842" s="28"/>
      <c r="CI842" s="28"/>
      <c r="CJ842" s="28"/>
      <c r="CK842" s="28"/>
      <c r="CL842" s="28"/>
      <c r="CM842" s="28"/>
      <c r="CN842" s="28"/>
      <c r="CO842" s="28"/>
      <c r="CP842" s="28"/>
      <c r="CQ842" s="28"/>
      <c r="CR842" s="28"/>
      <c r="CS842" s="28"/>
      <c r="CT842" s="28"/>
      <c r="CU842" s="28"/>
      <c r="CV842" s="28"/>
      <c r="CW842" s="28"/>
      <c r="CX842" s="28"/>
      <c r="CY842" s="28"/>
      <c r="CZ842" s="28"/>
      <c r="DA842" s="28"/>
      <c r="DB842" s="28"/>
      <c r="DC842" s="28"/>
      <c r="DD842" s="28"/>
      <c r="DE842" s="28"/>
      <c r="DF842" s="28"/>
      <c r="DG842" s="28"/>
      <c r="DH842" s="28"/>
      <c r="DI842" s="28"/>
      <c r="DJ842" s="28"/>
      <c r="DK842" s="28"/>
      <c r="DL842" s="28"/>
      <c r="DM842" s="28"/>
      <c r="DN842" s="28"/>
      <c r="DO842" s="28"/>
      <c r="DP842" s="28"/>
      <c r="DQ842" s="28"/>
      <c r="DR842" s="28"/>
      <c r="DS842" s="28"/>
      <c r="DT842" s="28"/>
      <c r="DU842" s="28"/>
      <c r="DV842" s="28"/>
      <c r="DW842" s="28"/>
      <c r="DX842" s="28"/>
      <c r="DY842" s="28"/>
      <c r="DZ842" s="28"/>
      <c r="EA842" s="28"/>
      <c r="EB842" s="28"/>
      <c r="EC842" s="28"/>
      <c r="ED842" s="28"/>
      <c r="EE842" s="28"/>
      <c r="EF842" s="28"/>
      <c r="EG842" s="28"/>
      <c r="EH842" s="28"/>
      <c r="EI842" s="28"/>
      <c r="EJ842" s="28"/>
      <c r="EK842" s="28"/>
      <c r="EL842" s="28"/>
      <c r="EM842" s="28"/>
      <c r="EN842" s="28"/>
      <c r="EO842" s="28"/>
      <c r="EP842" s="28"/>
      <c r="EQ842" s="28"/>
      <c r="ER842" s="28"/>
      <c r="ES842" s="28"/>
      <c r="ET842" s="28"/>
      <c r="EU842" s="28"/>
      <c r="EV842" s="28"/>
      <c r="EW842" s="28"/>
      <c r="EX842" s="28"/>
      <c r="EY842" s="28"/>
      <c r="EZ842" s="28"/>
      <c r="FA842" s="28"/>
      <c r="FB842" s="28"/>
      <c r="FC842" s="28"/>
      <c r="FD842" s="28"/>
      <c r="FE842" s="28"/>
      <c r="FF842" s="28"/>
      <c r="FG842" s="28"/>
      <c r="FH842" s="28"/>
      <c r="FI842" s="28"/>
      <c r="FJ842" s="28"/>
      <c r="FK842" s="28"/>
      <c r="FL842" s="28"/>
    </row>
    <row r="843" spans="1:168" s="29" customFormat="1" ht="12.75" customHeight="1" x14ac:dyDescent="0.15">
      <c r="A843" s="73"/>
      <c r="D843" s="54"/>
      <c r="E843" s="63"/>
      <c r="F843" s="63"/>
      <c r="G843" s="27"/>
    </row>
    <row r="844" spans="1:168" s="29" customFormat="1" ht="12.75" customHeight="1" x14ac:dyDescent="0.15">
      <c r="A844" s="61"/>
      <c r="B844" s="87"/>
      <c r="C844" s="94"/>
      <c r="D844" s="53"/>
      <c r="E844" s="63"/>
      <c r="F844" s="63"/>
      <c r="G844" s="27"/>
    </row>
    <row r="845" spans="1:168" s="29" customFormat="1" ht="12.75" customHeight="1" x14ac:dyDescent="0.15">
      <c r="A845" s="61"/>
      <c r="B845" s="87"/>
      <c r="C845" s="94"/>
      <c r="D845" s="53"/>
      <c r="E845" s="63"/>
      <c r="F845" s="63"/>
      <c r="G845" s="27"/>
    </row>
    <row r="846" spans="1:168" s="29" customFormat="1" ht="12.75" customHeight="1" x14ac:dyDescent="0.15">
      <c r="A846" s="61"/>
      <c r="B846" s="87"/>
      <c r="C846" s="94"/>
      <c r="D846" s="53"/>
      <c r="E846" s="63"/>
      <c r="F846" s="61"/>
      <c r="G846" s="27"/>
    </row>
    <row r="847" spans="1:168" s="29" customFormat="1" ht="12.75" customHeight="1" x14ac:dyDescent="0.15">
      <c r="A847" s="61"/>
      <c r="C847" s="71"/>
      <c r="D847" s="49"/>
      <c r="E847" s="61"/>
      <c r="F847" s="61"/>
      <c r="G847" s="27"/>
    </row>
    <row r="848" spans="1:168" s="29" customFormat="1" ht="12.75" customHeight="1" x14ac:dyDescent="0.15">
      <c r="A848" s="61"/>
      <c r="C848" s="71"/>
      <c r="D848" s="49"/>
      <c r="E848" s="61"/>
      <c r="F848" s="61"/>
      <c r="G848" s="27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  <c r="BL848" s="28"/>
      <c r="BM848" s="28"/>
      <c r="BN848" s="28"/>
      <c r="BO848" s="28"/>
      <c r="BP848" s="28"/>
      <c r="BQ848" s="28"/>
      <c r="BR848" s="28"/>
      <c r="BS848" s="28"/>
      <c r="BT848" s="28"/>
      <c r="BU848" s="28"/>
      <c r="BV848" s="28"/>
      <c r="BW848" s="28"/>
      <c r="BX848" s="28"/>
      <c r="BY848" s="28"/>
      <c r="BZ848" s="28"/>
      <c r="CA848" s="28"/>
      <c r="CB848" s="28"/>
      <c r="CC848" s="28"/>
      <c r="CD848" s="28"/>
      <c r="CE848" s="28"/>
      <c r="CF848" s="28"/>
      <c r="CG848" s="28"/>
      <c r="CH848" s="28"/>
      <c r="CI848" s="28"/>
      <c r="CJ848" s="28"/>
      <c r="CK848" s="28"/>
      <c r="CL848" s="28"/>
      <c r="CM848" s="28"/>
      <c r="CN848" s="28"/>
      <c r="CO848" s="28"/>
      <c r="CP848" s="28"/>
      <c r="CQ848" s="28"/>
      <c r="CR848" s="28"/>
      <c r="CS848" s="28"/>
      <c r="CT848" s="28"/>
      <c r="CU848" s="28"/>
      <c r="CV848" s="28"/>
      <c r="CW848" s="28"/>
      <c r="CX848" s="28"/>
      <c r="CY848" s="28"/>
      <c r="CZ848" s="28"/>
      <c r="DA848" s="28"/>
      <c r="DB848" s="28"/>
      <c r="DC848" s="28"/>
      <c r="DD848" s="28"/>
      <c r="DE848" s="28"/>
      <c r="DF848" s="28"/>
      <c r="DG848" s="28"/>
      <c r="DH848" s="28"/>
      <c r="DI848" s="28"/>
      <c r="DJ848" s="28"/>
      <c r="DK848" s="28"/>
      <c r="DL848" s="28"/>
      <c r="DM848" s="28"/>
      <c r="DN848" s="28"/>
      <c r="DO848" s="28"/>
      <c r="DP848" s="28"/>
      <c r="DQ848" s="28"/>
      <c r="DR848" s="28"/>
      <c r="DS848" s="28"/>
      <c r="DT848" s="28"/>
      <c r="DU848" s="28"/>
      <c r="DV848" s="28"/>
      <c r="DW848" s="28"/>
      <c r="DX848" s="28"/>
      <c r="DY848" s="28"/>
      <c r="DZ848" s="28"/>
      <c r="EA848" s="28"/>
      <c r="EB848" s="28"/>
      <c r="EC848" s="28"/>
      <c r="ED848" s="28"/>
      <c r="EE848" s="28"/>
      <c r="EF848" s="28"/>
      <c r="EG848" s="28"/>
      <c r="EH848" s="28"/>
      <c r="EI848" s="28"/>
      <c r="EJ848" s="28"/>
      <c r="EK848" s="28"/>
      <c r="EL848" s="28"/>
      <c r="EM848" s="28"/>
      <c r="EN848" s="28"/>
      <c r="EO848" s="28"/>
      <c r="EP848" s="28"/>
      <c r="EQ848" s="28"/>
      <c r="ER848" s="28"/>
      <c r="ES848" s="28"/>
      <c r="ET848" s="28"/>
      <c r="EU848" s="28"/>
      <c r="EV848" s="28"/>
      <c r="EW848" s="28"/>
      <c r="EX848" s="28"/>
      <c r="EY848" s="28"/>
      <c r="EZ848" s="28"/>
      <c r="FA848" s="28"/>
      <c r="FB848" s="28"/>
      <c r="FC848" s="28"/>
      <c r="FD848" s="28"/>
      <c r="FE848" s="28"/>
      <c r="FF848" s="28"/>
      <c r="FG848" s="28"/>
      <c r="FH848" s="28"/>
      <c r="FI848" s="28"/>
      <c r="FJ848" s="28"/>
      <c r="FK848" s="28"/>
      <c r="FL848" s="28"/>
    </row>
    <row r="849" spans="1:168" s="28" customFormat="1" ht="12.75" customHeight="1" x14ac:dyDescent="0.15">
      <c r="A849" s="61"/>
      <c r="B849" s="29"/>
      <c r="C849" s="71"/>
      <c r="D849" s="49"/>
      <c r="E849" s="61"/>
      <c r="F849" s="61"/>
      <c r="G849" s="27"/>
    </row>
    <row r="850" spans="1:168" s="28" customFormat="1" ht="12.75" customHeight="1" x14ac:dyDescent="0.15">
      <c r="A850" s="67"/>
      <c r="B850" s="29"/>
      <c r="C850" s="71"/>
      <c r="D850" s="53"/>
      <c r="E850" s="61"/>
      <c r="F850" s="61"/>
      <c r="G850" s="27"/>
    </row>
    <row r="851" spans="1:168" s="28" customFormat="1" ht="12.75" customHeight="1" x14ac:dyDescent="0.15">
      <c r="A851" s="67"/>
      <c r="B851" s="29"/>
      <c r="C851" s="71"/>
      <c r="D851" s="53"/>
      <c r="E851" s="61"/>
      <c r="F851" s="61"/>
      <c r="G851" s="27"/>
    </row>
    <row r="852" spans="1:168" s="28" customFormat="1" ht="12.75" customHeight="1" x14ac:dyDescent="0.15">
      <c r="A852" s="67"/>
      <c r="B852" s="29"/>
      <c r="C852" s="71"/>
      <c r="D852" s="53"/>
      <c r="E852" s="61"/>
      <c r="F852" s="61"/>
      <c r="G852" s="27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  <c r="AG852" s="29"/>
      <c r="AH852" s="29"/>
      <c r="AI852" s="29"/>
      <c r="AJ852" s="29"/>
      <c r="AK852" s="29"/>
      <c r="AL852" s="29"/>
      <c r="AM852" s="29"/>
      <c r="AN852" s="29"/>
      <c r="AO852" s="29"/>
      <c r="AP852" s="29"/>
      <c r="AQ852" s="29"/>
      <c r="AR852" s="29"/>
      <c r="AS852" s="29"/>
      <c r="AT852" s="29"/>
      <c r="AU852" s="29"/>
      <c r="AV852" s="29"/>
      <c r="AW852" s="29"/>
      <c r="AX852" s="29"/>
      <c r="AY852" s="29"/>
      <c r="AZ852" s="29"/>
      <c r="BA852" s="29"/>
      <c r="BB852" s="29"/>
      <c r="BC852" s="29"/>
      <c r="BD852" s="29"/>
      <c r="BE852" s="29"/>
      <c r="BF852" s="29"/>
      <c r="BG852" s="29"/>
      <c r="BH852" s="29"/>
      <c r="BI852" s="29"/>
      <c r="BJ852" s="29"/>
      <c r="BK852" s="29"/>
      <c r="BL852" s="29"/>
      <c r="BM852" s="29"/>
      <c r="BN852" s="29"/>
      <c r="BO852" s="29"/>
      <c r="BP852" s="29"/>
      <c r="BQ852" s="29"/>
      <c r="BR852" s="29"/>
      <c r="BS852" s="29"/>
      <c r="BT852" s="29"/>
      <c r="BU852" s="29"/>
      <c r="BV852" s="29"/>
      <c r="BW852" s="29"/>
      <c r="BX852" s="29"/>
      <c r="BY852" s="29"/>
      <c r="BZ852" s="29"/>
      <c r="CA852" s="29"/>
      <c r="CB852" s="29"/>
      <c r="CC852" s="29"/>
      <c r="CD852" s="29"/>
      <c r="CE852" s="29"/>
      <c r="CF852" s="29"/>
      <c r="CG852" s="29"/>
      <c r="CH852" s="29"/>
      <c r="CI852" s="29"/>
      <c r="CJ852" s="29"/>
      <c r="CK852" s="29"/>
      <c r="CL852" s="29"/>
      <c r="CM852" s="29"/>
      <c r="CN852" s="29"/>
      <c r="CO852" s="29"/>
      <c r="CP852" s="29"/>
      <c r="CQ852" s="29"/>
      <c r="CR852" s="29"/>
      <c r="CS852" s="29"/>
      <c r="CT852" s="29"/>
      <c r="CU852" s="29"/>
      <c r="CV852" s="29"/>
      <c r="CW852" s="29"/>
      <c r="CX852" s="29"/>
      <c r="CY852" s="29"/>
      <c r="CZ852" s="29"/>
      <c r="DA852" s="29"/>
      <c r="DB852" s="29"/>
      <c r="DC852" s="29"/>
      <c r="DD852" s="29"/>
      <c r="DE852" s="29"/>
      <c r="DF852" s="29"/>
      <c r="DG852" s="29"/>
      <c r="DH852" s="29"/>
      <c r="DI852" s="29"/>
      <c r="DJ852" s="29"/>
      <c r="DK852" s="29"/>
      <c r="DL852" s="29"/>
      <c r="DM852" s="29"/>
      <c r="DN852" s="29"/>
      <c r="DO852" s="29"/>
      <c r="DP852" s="29"/>
      <c r="DQ852" s="29"/>
      <c r="DR852" s="29"/>
      <c r="DS852" s="29"/>
      <c r="DT852" s="29"/>
      <c r="DU852" s="29"/>
      <c r="DV852" s="29"/>
      <c r="DW852" s="29"/>
      <c r="DX852" s="29"/>
      <c r="DY852" s="29"/>
      <c r="DZ852" s="29"/>
      <c r="EA852" s="29"/>
      <c r="EB852" s="29"/>
      <c r="EC852" s="29"/>
      <c r="ED852" s="29"/>
      <c r="EE852" s="29"/>
      <c r="EF852" s="29"/>
      <c r="EG852" s="29"/>
      <c r="EH852" s="29"/>
      <c r="EI852" s="29"/>
      <c r="EJ852" s="29"/>
      <c r="EK852" s="29"/>
      <c r="EL852" s="29"/>
      <c r="EM852" s="29"/>
      <c r="EN852" s="29"/>
      <c r="EO852" s="29"/>
      <c r="EP852" s="29"/>
      <c r="EQ852" s="29"/>
      <c r="ER852" s="29"/>
      <c r="ES852" s="29"/>
      <c r="ET852" s="29"/>
      <c r="EU852" s="29"/>
      <c r="EV852" s="29"/>
      <c r="EW852" s="29"/>
      <c r="EX852" s="29"/>
      <c r="EY852" s="29"/>
      <c r="EZ852" s="29"/>
      <c r="FA852" s="29"/>
      <c r="FB852" s="29"/>
      <c r="FC852" s="29"/>
      <c r="FD852" s="29"/>
      <c r="FE852" s="29"/>
      <c r="FF852" s="29"/>
      <c r="FG852" s="29"/>
      <c r="FH852" s="29"/>
      <c r="FI852" s="29"/>
      <c r="FJ852" s="29"/>
      <c r="FK852" s="29"/>
      <c r="FL852" s="29"/>
    </row>
    <row r="853" spans="1:168" s="28" customFormat="1" ht="12.75" customHeight="1" x14ac:dyDescent="0.15">
      <c r="A853" s="67"/>
      <c r="B853" s="29"/>
      <c r="C853" s="71"/>
      <c r="D853" s="53"/>
      <c r="E853" s="61"/>
      <c r="F853" s="61"/>
      <c r="G853" s="27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  <c r="AG853" s="29"/>
      <c r="AH853" s="29"/>
      <c r="AI853" s="29"/>
      <c r="AJ853" s="29"/>
      <c r="AK853" s="29"/>
      <c r="AL853" s="29"/>
      <c r="AM853" s="29"/>
      <c r="AN853" s="29"/>
      <c r="AO853" s="29"/>
      <c r="AP853" s="29"/>
      <c r="AQ853" s="29"/>
      <c r="AR853" s="29"/>
      <c r="AS853" s="29"/>
      <c r="AT853" s="29"/>
      <c r="AU853" s="29"/>
      <c r="AV853" s="29"/>
      <c r="AW853" s="29"/>
      <c r="AX853" s="29"/>
      <c r="AY853" s="29"/>
      <c r="AZ853" s="29"/>
      <c r="BA853" s="29"/>
      <c r="BB853" s="29"/>
      <c r="BC853" s="29"/>
      <c r="BD853" s="29"/>
      <c r="BE853" s="29"/>
      <c r="BF853" s="29"/>
      <c r="BG853" s="29"/>
      <c r="BH853" s="29"/>
      <c r="BI853" s="29"/>
      <c r="BJ853" s="29"/>
      <c r="BK853" s="29"/>
      <c r="BL853" s="29"/>
      <c r="BM853" s="29"/>
      <c r="BN853" s="29"/>
      <c r="BO853" s="29"/>
      <c r="BP853" s="29"/>
      <c r="BQ853" s="29"/>
      <c r="BR853" s="29"/>
      <c r="BS853" s="29"/>
      <c r="BT853" s="29"/>
      <c r="BU853" s="29"/>
      <c r="BV853" s="29"/>
      <c r="BW853" s="29"/>
      <c r="BX853" s="29"/>
      <c r="BY853" s="29"/>
      <c r="BZ853" s="29"/>
      <c r="CA853" s="29"/>
      <c r="CB853" s="29"/>
      <c r="CC853" s="29"/>
      <c r="CD853" s="29"/>
      <c r="CE853" s="29"/>
      <c r="CF853" s="29"/>
      <c r="CG853" s="29"/>
      <c r="CH853" s="29"/>
      <c r="CI853" s="29"/>
      <c r="CJ853" s="29"/>
      <c r="CK853" s="29"/>
      <c r="CL853" s="29"/>
      <c r="CM853" s="29"/>
      <c r="CN853" s="29"/>
      <c r="CO853" s="29"/>
      <c r="CP853" s="29"/>
      <c r="CQ853" s="29"/>
      <c r="CR853" s="29"/>
      <c r="CS853" s="29"/>
      <c r="CT853" s="29"/>
      <c r="CU853" s="29"/>
      <c r="CV853" s="29"/>
      <c r="CW853" s="29"/>
      <c r="CX853" s="29"/>
      <c r="CY853" s="29"/>
      <c r="CZ853" s="29"/>
      <c r="DA853" s="29"/>
      <c r="DB853" s="29"/>
      <c r="DC853" s="29"/>
      <c r="DD853" s="29"/>
      <c r="DE853" s="29"/>
      <c r="DF853" s="29"/>
      <c r="DG853" s="29"/>
      <c r="DH853" s="29"/>
      <c r="DI853" s="29"/>
      <c r="DJ853" s="29"/>
      <c r="DK853" s="29"/>
      <c r="DL853" s="29"/>
      <c r="DM853" s="29"/>
      <c r="DN853" s="29"/>
      <c r="DO853" s="29"/>
      <c r="DP853" s="29"/>
      <c r="DQ853" s="29"/>
      <c r="DR853" s="29"/>
      <c r="DS853" s="29"/>
      <c r="DT853" s="29"/>
      <c r="DU853" s="29"/>
      <c r="DV853" s="29"/>
      <c r="DW853" s="29"/>
      <c r="DX853" s="29"/>
      <c r="DY853" s="29"/>
      <c r="DZ853" s="29"/>
      <c r="EA853" s="29"/>
      <c r="EB853" s="29"/>
      <c r="EC853" s="29"/>
      <c r="ED853" s="29"/>
      <c r="EE853" s="29"/>
      <c r="EF853" s="29"/>
      <c r="EG853" s="29"/>
      <c r="EH853" s="29"/>
      <c r="EI853" s="29"/>
      <c r="EJ853" s="29"/>
      <c r="EK853" s="29"/>
      <c r="EL853" s="29"/>
      <c r="EM853" s="29"/>
      <c r="EN853" s="29"/>
      <c r="EO853" s="29"/>
      <c r="EP853" s="29"/>
      <c r="EQ853" s="29"/>
      <c r="ER853" s="29"/>
      <c r="ES853" s="29"/>
      <c r="ET853" s="29"/>
      <c r="EU853" s="29"/>
      <c r="EV853" s="29"/>
      <c r="EW853" s="29"/>
      <c r="EX853" s="29"/>
      <c r="EY853" s="29"/>
      <c r="EZ853" s="29"/>
      <c r="FA853" s="29"/>
      <c r="FB853" s="29"/>
      <c r="FC853" s="29"/>
      <c r="FD853" s="29"/>
      <c r="FE853" s="29"/>
      <c r="FF853" s="29"/>
      <c r="FG853" s="29"/>
      <c r="FH853" s="29"/>
      <c r="FI853" s="29"/>
      <c r="FJ853" s="29"/>
      <c r="FK853" s="29"/>
      <c r="FL853" s="29"/>
    </row>
    <row r="854" spans="1:168" s="28" customFormat="1" ht="12.75" customHeight="1" x14ac:dyDescent="0.15">
      <c r="A854" s="67"/>
      <c r="B854" s="29"/>
      <c r="C854" s="71"/>
      <c r="D854" s="53"/>
      <c r="E854" s="61"/>
      <c r="F854" s="61"/>
      <c r="G854" s="27"/>
    </row>
    <row r="855" spans="1:168" s="28" customFormat="1" ht="12.75" customHeight="1" x14ac:dyDescent="0.15">
      <c r="A855" s="67"/>
      <c r="B855" s="29"/>
      <c r="C855" s="71"/>
      <c r="D855" s="49"/>
      <c r="E855" s="61"/>
      <c r="F855" s="61"/>
      <c r="G855" s="27"/>
    </row>
    <row r="856" spans="1:168" s="28" customFormat="1" ht="12.75" customHeight="1" x14ac:dyDescent="0.15">
      <c r="A856" s="67"/>
      <c r="B856" s="29"/>
      <c r="C856" s="71"/>
      <c r="D856" s="49"/>
      <c r="E856" s="61"/>
      <c r="F856" s="61"/>
      <c r="G856" s="27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G856" s="29"/>
      <c r="AH856" s="29"/>
      <c r="AI856" s="29"/>
      <c r="AJ856" s="29"/>
      <c r="AK856" s="29"/>
      <c r="AL856" s="29"/>
      <c r="AM856" s="29"/>
      <c r="AN856" s="29"/>
      <c r="AO856" s="29"/>
      <c r="AP856" s="29"/>
      <c r="AQ856" s="29"/>
      <c r="AR856" s="29"/>
      <c r="AS856" s="29"/>
      <c r="AT856" s="29"/>
      <c r="AU856" s="29"/>
      <c r="AV856" s="29"/>
      <c r="AW856" s="29"/>
      <c r="AX856" s="29"/>
      <c r="AY856" s="29"/>
      <c r="AZ856" s="29"/>
      <c r="BA856" s="29"/>
      <c r="BB856" s="29"/>
      <c r="BC856" s="29"/>
      <c r="BD856" s="29"/>
      <c r="BE856" s="29"/>
      <c r="BF856" s="29"/>
      <c r="BG856" s="29"/>
      <c r="BH856" s="29"/>
      <c r="BI856" s="29"/>
      <c r="BJ856" s="29"/>
      <c r="BK856" s="29"/>
      <c r="BL856" s="29"/>
      <c r="BM856" s="29"/>
      <c r="BN856" s="29"/>
      <c r="BO856" s="29"/>
      <c r="BP856" s="29"/>
      <c r="BQ856" s="29"/>
      <c r="BR856" s="29"/>
      <c r="BS856" s="29"/>
      <c r="BT856" s="29"/>
      <c r="BU856" s="29"/>
      <c r="BV856" s="29"/>
      <c r="BW856" s="29"/>
      <c r="BX856" s="29"/>
      <c r="BY856" s="29"/>
      <c r="BZ856" s="29"/>
      <c r="CA856" s="29"/>
      <c r="CB856" s="29"/>
      <c r="CC856" s="29"/>
      <c r="CD856" s="29"/>
      <c r="CE856" s="29"/>
      <c r="CF856" s="29"/>
      <c r="CG856" s="29"/>
      <c r="CH856" s="29"/>
      <c r="CI856" s="29"/>
      <c r="CJ856" s="29"/>
      <c r="CK856" s="29"/>
      <c r="CL856" s="29"/>
      <c r="CM856" s="29"/>
      <c r="CN856" s="29"/>
      <c r="CO856" s="29"/>
      <c r="CP856" s="29"/>
      <c r="CQ856" s="29"/>
      <c r="CR856" s="29"/>
      <c r="CS856" s="29"/>
      <c r="CT856" s="29"/>
      <c r="CU856" s="29"/>
      <c r="CV856" s="29"/>
      <c r="CW856" s="29"/>
      <c r="CX856" s="29"/>
      <c r="CY856" s="29"/>
      <c r="CZ856" s="29"/>
      <c r="DA856" s="29"/>
      <c r="DB856" s="29"/>
      <c r="DC856" s="29"/>
      <c r="DD856" s="29"/>
      <c r="DE856" s="29"/>
      <c r="DF856" s="29"/>
      <c r="DG856" s="29"/>
      <c r="DH856" s="29"/>
      <c r="DI856" s="29"/>
      <c r="DJ856" s="29"/>
      <c r="DK856" s="29"/>
      <c r="DL856" s="29"/>
      <c r="DM856" s="29"/>
      <c r="DN856" s="29"/>
      <c r="DO856" s="29"/>
      <c r="DP856" s="29"/>
      <c r="DQ856" s="29"/>
      <c r="DR856" s="29"/>
      <c r="DS856" s="29"/>
      <c r="DT856" s="29"/>
      <c r="DU856" s="29"/>
      <c r="DV856" s="29"/>
      <c r="DW856" s="29"/>
      <c r="DX856" s="29"/>
      <c r="DY856" s="29"/>
      <c r="DZ856" s="29"/>
      <c r="EA856" s="29"/>
      <c r="EB856" s="29"/>
      <c r="EC856" s="29"/>
      <c r="ED856" s="29"/>
      <c r="EE856" s="29"/>
      <c r="EF856" s="29"/>
      <c r="EG856" s="29"/>
      <c r="EH856" s="29"/>
      <c r="EI856" s="29"/>
      <c r="EJ856" s="29"/>
      <c r="EK856" s="29"/>
      <c r="EL856" s="29"/>
      <c r="EM856" s="29"/>
      <c r="EN856" s="29"/>
      <c r="EO856" s="29"/>
      <c r="EP856" s="29"/>
      <c r="EQ856" s="29"/>
      <c r="ER856" s="29"/>
      <c r="ES856" s="29"/>
      <c r="ET856" s="29"/>
      <c r="EU856" s="29"/>
      <c r="EV856" s="29"/>
      <c r="EW856" s="29"/>
      <c r="EX856" s="29"/>
      <c r="EY856" s="29"/>
      <c r="EZ856" s="29"/>
      <c r="FA856" s="29"/>
      <c r="FB856" s="29"/>
      <c r="FC856" s="29"/>
      <c r="FD856" s="29"/>
      <c r="FE856" s="29"/>
      <c r="FF856" s="29"/>
      <c r="FG856" s="29"/>
      <c r="FH856" s="29"/>
      <c r="FI856" s="29"/>
      <c r="FJ856" s="29"/>
      <c r="FK856" s="29"/>
      <c r="FL856" s="29"/>
    </row>
    <row r="857" spans="1:168" s="28" customFormat="1" ht="12.75" customHeight="1" x14ac:dyDescent="0.15">
      <c r="A857" s="67"/>
      <c r="B857" s="29"/>
      <c r="C857" s="71"/>
      <c r="D857" s="49"/>
      <c r="E857" s="61"/>
      <c r="F857" s="61"/>
      <c r="G857" s="27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  <c r="AG857" s="29"/>
      <c r="AH857" s="29"/>
      <c r="AI857" s="29"/>
      <c r="AJ857" s="29"/>
      <c r="AK857" s="29"/>
      <c r="AL857" s="29"/>
      <c r="AM857" s="29"/>
      <c r="AN857" s="29"/>
      <c r="AO857" s="29"/>
      <c r="AP857" s="29"/>
      <c r="AQ857" s="29"/>
      <c r="AR857" s="29"/>
      <c r="AS857" s="29"/>
      <c r="AT857" s="29"/>
      <c r="AU857" s="29"/>
      <c r="AV857" s="29"/>
      <c r="AW857" s="29"/>
      <c r="AX857" s="29"/>
      <c r="AY857" s="29"/>
      <c r="AZ857" s="29"/>
      <c r="BA857" s="29"/>
      <c r="BB857" s="29"/>
      <c r="BC857" s="29"/>
      <c r="BD857" s="29"/>
      <c r="BE857" s="29"/>
      <c r="BF857" s="29"/>
      <c r="BG857" s="29"/>
      <c r="BH857" s="29"/>
      <c r="BI857" s="29"/>
      <c r="BJ857" s="29"/>
      <c r="BK857" s="29"/>
      <c r="BL857" s="29"/>
      <c r="BM857" s="29"/>
      <c r="BN857" s="29"/>
      <c r="BO857" s="29"/>
      <c r="BP857" s="29"/>
      <c r="BQ857" s="29"/>
      <c r="BR857" s="29"/>
      <c r="BS857" s="29"/>
      <c r="BT857" s="29"/>
      <c r="BU857" s="29"/>
      <c r="BV857" s="29"/>
      <c r="BW857" s="29"/>
      <c r="BX857" s="29"/>
      <c r="BY857" s="29"/>
      <c r="BZ857" s="29"/>
      <c r="CA857" s="29"/>
      <c r="CB857" s="29"/>
      <c r="CC857" s="29"/>
      <c r="CD857" s="29"/>
      <c r="CE857" s="29"/>
      <c r="CF857" s="29"/>
      <c r="CG857" s="29"/>
      <c r="CH857" s="29"/>
      <c r="CI857" s="29"/>
      <c r="CJ857" s="29"/>
      <c r="CK857" s="29"/>
      <c r="CL857" s="29"/>
      <c r="CM857" s="29"/>
      <c r="CN857" s="29"/>
      <c r="CO857" s="29"/>
      <c r="CP857" s="29"/>
      <c r="CQ857" s="29"/>
      <c r="CR857" s="29"/>
      <c r="CS857" s="29"/>
      <c r="CT857" s="29"/>
      <c r="CU857" s="29"/>
      <c r="CV857" s="29"/>
      <c r="CW857" s="29"/>
      <c r="CX857" s="29"/>
      <c r="CY857" s="29"/>
      <c r="CZ857" s="29"/>
      <c r="DA857" s="29"/>
      <c r="DB857" s="29"/>
      <c r="DC857" s="29"/>
      <c r="DD857" s="29"/>
      <c r="DE857" s="29"/>
      <c r="DF857" s="29"/>
      <c r="DG857" s="29"/>
      <c r="DH857" s="29"/>
      <c r="DI857" s="29"/>
      <c r="DJ857" s="29"/>
      <c r="DK857" s="29"/>
      <c r="DL857" s="29"/>
      <c r="DM857" s="29"/>
      <c r="DN857" s="29"/>
      <c r="DO857" s="29"/>
      <c r="DP857" s="29"/>
      <c r="DQ857" s="29"/>
      <c r="DR857" s="29"/>
      <c r="DS857" s="29"/>
      <c r="DT857" s="29"/>
      <c r="DU857" s="29"/>
      <c r="DV857" s="29"/>
      <c r="DW857" s="29"/>
      <c r="DX857" s="29"/>
      <c r="DY857" s="29"/>
      <c r="DZ857" s="29"/>
      <c r="EA857" s="29"/>
      <c r="EB857" s="29"/>
      <c r="EC857" s="29"/>
      <c r="ED857" s="29"/>
      <c r="EE857" s="29"/>
      <c r="EF857" s="29"/>
      <c r="EG857" s="29"/>
      <c r="EH857" s="29"/>
      <c r="EI857" s="29"/>
      <c r="EJ857" s="29"/>
      <c r="EK857" s="29"/>
      <c r="EL857" s="29"/>
      <c r="EM857" s="29"/>
      <c r="EN857" s="29"/>
      <c r="EO857" s="29"/>
      <c r="EP857" s="29"/>
      <c r="EQ857" s="29"/>
      <c r="ER857" s="29"/>
      <c r="ES857" s="29"/>
      <c r="ET857" s="29"/>
      <c r="EU857" s="29"/>
      <c r="EV857" s="29"/>
      <c r="EW857" s="29"/>
      <c r="EX857" s="29"/>
      <c r="EY857" s="29"/>
      <c r="EZ857" s="29"/>
      <c r="FA857" s="29"/>
      <c r="FB857" s="29"/>
      <c r="FC857" s="29"/>
      <c r="FD857" s="29"/>
      <c r="FE857" s="29"/>
      <c r="FF857" s="29"/>
      <c r="FG857" s="29"/>
      <c r="FH857" s="29"/>
      <c r="FI857" s="29"/>
      <c r="FJ857" s="29"/>
      <c r="FK857" s="29"/>
      <c r="FL857" s="29"/>
    </row>
    <row r="858" spans="1:168" s="29" customFormat="1" ht="12.75" customHeight="1" x14ac:dyDescent="0.15">
      <c r="A858" s="61"/>
      <c r="B858" s="66"/>
      <c r="D858" s="49"/>
      <c r="E858" s="61"/>
      <c r="F858" s="61"/>
      <c r="G858" s="27"/>
    </row>
    <row r="859" spans="1:168" s="29" customFormat="1" ht="12.75" customHeight="1" x14ac:dyDescent="0.15">
      <c r="A859" s="61"/>
      <c r="B859" s="66"/>
      <c r="D859" s="49"/>
      <c r="E859" s="61"/>
      <c r="F859" s="61"/>
      <c r="G859" s="27"/>
    </row>
    <row r="860" spans="1:168" s="29" customFormat="1" ht="12.75" customHeight="1" x14ac:dyDescent="0.15">
      <c r="A860" s="61"/>
      <c r="B860" s="66"/>
      <c r="D860" s="49"/>
      <c r="E860" s="61"/>
      <c r="F860" s="61"/>
      <c r="G860" s="27"/>
    </row>
    <row r="861" spans="1:168" s="29" customFormat="1" ht="12.75" customHeight="1" x14ac:dyDescent="0.15">
      <c r="A861" s="61"/>
      <c r="B861" s="66"/>
      <c r="D861" s="49"/>
      <c r="E861" s="61"/>
      <c r="F861" s="61"/>
      <c r="G861" s="27"/>
    </row>
    <row r="862" spans="1:168" s="29" customFormat="1" ht="12.75" customHeight="1" x14ac:dyDescent="0.15">
      <c r="A862" s="61"/>
      <c r="B862" s="66"/>
      <c r="D862" s="49"/>
      <c r="E862" s="61"/>
      <c r="F862" s="61"/>
      <c r="G862" s="27"/>
    </row>
    <row r="863" spans="1:168" s="29" customFormat="1" ht="12.75" customHeight="1" x14ac:dyDescent="0.15">
      <c r="A863" s="61"/>
      <c r="B863" s="66"/>
      <c r="D863" s="49"/>
      <c r="E863" s="61"/>
      <c r="F863" s="61"/>
      <c r="G863" s="27"/>
    </row>
    <row r="864" spans="1:168" s="29" customFormat="1" ht="12.75" customHeight="1" x14ac:dyDescent="0.15">
      <c r="A864" s="61"/>
      <c r="B864" s="66"/>
      <c r="D864" s="49"/>
      <c r="E864" s="61"/>
      <c r="F864" s="61"/>
      <c r="G864" s="27"/>
    </row>
    <row r="865" spans="1:168" s="29" customFormat="1" ht="12.75" customHeight="1" x14ac:dyDescent="0.15">
      <c r="A865" s="61"/>
      <c r="B865" s="66"/>
      <c r="D865" s="49"/>
      <c r="E865" s="61"/>
      <c r="F865" s="61"/>
      <c r="G865" s="27"/>
    </row>
    <row r="866" spans="1:168" s="29" customFormat="1" ht="12.75" customHeight="1" x14ac:dyDescent="0.15">
      <c r="A866" s="61"/>
      <c r="B866" s="66"/>
      <c r="D866" s="49"/>
      <c r="E866" s="61"/>
      <c r="F866" s="61"/>
      <c r="G866" s="27"/>
    </row>
    <row r="867" spans="1:168" s="29" customFormat="1" ht="12.75" customHeight="1" x14ac:dyDescent="0.15">
      <c r="A867" s="61"/>
      <c r="D867" s="49"/>
      <c r="E867" s="67"/>
      <c r="F867" s="61"/>
      <c r="G867" s="27"/>
    </row>
    <row r="868" spans="1:168" s="29" customFormat="1" ht="12.75" customHeight="1" x14ac:dyDescent="0.15">
      <c r="A868" s="61"/>
      <c r="D868" s="49"/>
      <c r="E868" s="67"/>
      <c r="F868" s="61"/>
      <c r="G868" s="27"/>
    </row>
    <row r="869" spans="1:168" s="29" customFormat="1" ht="12.75" customHeight="1" x14ac:dyDescent="0.15">
      <c r="A869" s="61"/>
      <c r="D869" s="49"/>
      <c r="E869" s="67"/>
      <c r="F869" s="61"/>
      <c r="G869" s="27"/>
    </row>
    <row r="870" spans="1:168" s="29" customFormat="1" ht="12.75" customHeight="1" x14ac:dyDescent="0.15">
      <c r="A870" s="61"/>
      <c r="D870" s="49"/>
      <c r="E870" s="67"/>
      <c r="F870" s="61"/>
      <c r="G870" s="27"/>
    </row>
    <row r="871" spans="1:168" s="29" customFormat="1" ht="12.75" customHeight="1" x14ac:dyDescent="0.15">
      <c r="A871" s="61"/>
      <c r="D871" s="49"/>
      <c r="E871" s="67"/>
      <c r="F871" s="61"/>
      <c r="G871" s="27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  <c r="BL871" s="28"/>
      <c r="BM871" s="28"/>
      <c r="BN871" s="28"/>
      <c r="BO871" s="28"/>
      <c r="BP871" s="28"/>
      <c r="BQ871" s="28"/>
      <c r="BR871" s="28"/>
      <c r="BS871" s="28"/>
      <c r="BT871" s="28"/>
      <c r="BU871" s="28"/>
      <c r="BV871" s="28"/>
      <c r="BW871" s="28"/>
      <c r="BX871" s="28"/>
      <c r="BY871" s="28"/>
      <c r="BZ871" s="28"/>
      <c r="CA871" s="28"/>
      <c r="CB871" s="28"/>
      <c r="CC871" s="28"/>
      <c r="CD871" s="28"/>
      <c r="CE871" s="28"/>
      <c r="CF871" s="28"/>
      <c r="CG871" s="28"/>
      <c r="CH871" s="28"/>
      <c r="CI871" s="28"/>
      <c r="CJ871" s="28"/>
      <c r="CK871" s="28"/>
      <c r="CL871" s="28"/>
      <c r="CM871" s="28"/>
      <c r="CN871" s="28"/>
      <c r="CO871" s="28"/>
      <c r="CP871" s="28"/>
      <c r="CQ871" s="28"/>
      <c r="CR871" s="28"/>
      <c r="CS871" s="28"/>
      <c r="CT871" s="28"/>
      <c r="CU871" s="28"/>
      <c r="CV871" s="28"/>
      <c r="CW871" s="28"/>
      <c r="CX871" s="28"/>
      <c r="CY871" s="28"/>
      <c r="CZ871" s="28"/>
      <c r="DA871" s="28"/>
      <c r="DB871" s="28"/>
      <c r="DC871" s="28"/>
      <c r="DD871" s="28"/>
      <c r="DE871" s="28"/>
      <c r="DF871" s="28"/>
      <c r="DG871" s="28"/>
      <c r="DH871" s="28"/>
      <c r="DI871" s="28"/>
      <c r="DJ871" s="28"/>
      <c r="DK871" s="28"/>
      <c r="DL871" s="28"/>
      <c r="DM871" s="28"/>
      <c r="DN871" s="28"/>
      <c r="DO871" s="28"/>
      <c r="DP871" s="28"/>
      <c r="DQ871" s="28"/>
      <c r="DR871" s="28"/>
      <c r="DS871" s="28"/>
      <c r="DT871" s="28"/>
      <c r="DU871" s="28"/>
      <c r="DV871" s="28"/>
      <c r="DW871" s="28"/>
      <c r="DX871" s="28"/>
      <c r="DY871" s="28"/>
      <c r="DZ871" s="28"/>
      <c r="EA871" s="28"/>
      <c r="EB871" s="28"/>
      <c r="EC871" s="28"/>
      <c r="ED871" s="28"/>
      <c r="EE871" s="28"/>
      <c r="EF871" s="28"/>
      <c r="EG871" s="28"/>
      <c r="EH871" s="28"/>
      <c r="EI871" s="28"/>
      <c r="EJ871" s="28"/>
      <c r="EK871" s="28"/>
      <c r="EL871" s="28"/>
      <c r="EM871" s="28"/>
      <c r="EN871" s="28"/>
      <c r="EO871" s="28"/>
      <c r="EP871" s="28"/>
      <c r="EQ871" s="28"/>
      <c r="ER871" s="28"/>
      <c r="ES871" s="28"/>
      <c r="ET871" s="28"/>
      <c r="EU871" s="28"/>
      <c r="EV871" s="28"/>
      <c r="EW871" s="28"/>
      <c r="EX871" s="28"/>
      <c r="EY871" s="28"/>
      <c r="EZ871" s="28"/>
      <c r="FA871" s="28"/>
      <c r="FB871" s="28"/>
      <c r="FC871" s="28"/>
      <c r="FD871" s="28"/>
      <c r="FE871" s="28"/>
      <c r="FF871" s="28"/>
      <c r="FG871" s="28"/>
      <c r="FH871" s="28"/>
      <c r="FI871" s="28"/>
      <c r="FJ871" s="28"/>
      <c r="FK871" s="28"/>
      <c r="FL871" s="28"/>
    </row>
    <row r="872" spans="1:168" s="29" customFormat="1" ht="12.75" customHeight="1" x14ac:dyDescent="0.15">
      <c r="A872" s="61"/>
      <c r="D872" s="49"/>
      <c r="E872" s="67"/>
      <c r="F872" s="61"/>
      <c r="G872" s="27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  <c r="BL872" s="28"/>
      <c r="BM872" s="28"/>
      <c r="BN872" s="28"/>
      <c r="BO872" s="28"/>
      <c r="BP872" s="28"/>
      <c r="BQ872" s="28"/>
      <c r="BR872" s="28"/>
      <c r="BS872" s="28"/>
      <c r="BT872" s="28"/>
      <c r="BU872" s="28"/>
      <c r="BV872" s="28"/>
      <c r="BW872" s="28"/>
      <c r="BX872" s="28"/>
      <c r="BY872" s="28"/>
      <c r="BZ872" s="28"/>
      <c r="CA872" s="28"/>
      <c r="CB872" s="28"/>
      <c r="CC872" s="28"/>
      <c r="CD872" s="28"/>
      <c r="CE872" s="28"/>
      <c r="CF872" s="28"/>
      <c r="CG872" s="28"/>
      <c r="CH872" s="28"/>
      <c r="CI872" s="28"/>
      <c r="CJ872" s="28"/>
      <c r="CK872" s="28"/>
      <c r="CL872" s="28"/>
      <c r="CM872" s="28"/>
      <c r="CN872" s="28"/>
      <c r="CO872" s="28"/>
      <c r="CP872" s="28"/>
      <c r="CQ872" s="28"/>
      <c r="CR872" s="28"/>
      <c r="CS872" s="28"/>
      <c r="CT872" s="28"/>
      <c r="CU872" s="28"/>
      <c r="CV872" s="28"/>
      <c r="CW872" s="28"/>
      <c r="CX872" s="28"/>
      <c r="CY872" s="28"/>
      <c r="CZ872" s="28"/>
      <c r="DA872" s="28"/>
      <c r="DB872" s="28"/>
      <c r="DC872" s="28"/>
      <c r="DD872" s="28"/>
      <c r="DE872" s="28"/>
      <c r="DF872" s="28"/>
      <c r="DG872" s="28"/>
      <c r="DH872" s="28"/>
      <c r="DI872" s="28"/>
      <c r="DJ872" s="28"/>
      <c r="DK872" s="28"/>
      <c r="DL872" s="28"/>
      <c r="DM872" s="28"/>
      <c r="DN872" s="28"/>
      <c r="DO872" s="28"/>
      <c r="DP872" s="28"/>
      <c r="DQ872" s="28"/>
      <c r="DR872" s="28"/>
      <c r="DS872" s="28"/>
      <c r="DT872" s="28"/>
      <c r="DU872" s="28"/>
      <c r="DV872" s="28"/>
      <c r="DW872" s="28"/>
      <c r="DX872" s="28"/>
      <c r="DY872" s="28"/>
      <c r="DZ872" s="28"/>
      <c r="EA872" s="28"/>
      <c r="EB872" s="28"/>
      <c r="EC872" s="28"/>
      <c r="ED872" s="28"/>
      <c r="EE872" s="28"/>
      <c r="EF872" s="28"/>
      <c r="EG872" s="28"/>
      <c r="EH872" s="28"/>
      <c r="EI872" s="28"/>
      <c r="EJ872" s="28"/>
      <c r="EK872" s="28"/>
      <c r="EL872" s="28"/>
      <c r="EM872" s="28"/>
      <c r="EN872" s="28"/>
      <c r="EO872" s="28"/>
      <c r="EP872" s="28"/>
      <c r="EQ872" s="28"/>
      <c r="ER872" s="28"/>
      <c r="ES872" s="28"/>
      <c r="ET872" s="28"/>
      <c r="EU872" s="28"/>
      <c r="EV872" s="28"/>
      <c r="EW872" s="28"/>
      <c r="EX872" s="28"/>
      <c r="EY872" s="28"/>
      <c r="EZ872" s="28"/>
      <c r="FA872" s="28"/>
      <c r="FB872" s="28"/>
      <c r="FC872" s="28"/>
      <c r="FD872" s="28"/>
      <c r="FE872" s="28"/>
      <c r="FF872" s="28"/>
      <c r="FG872" s="28"/>
      <c r="FH872" s="28"/>
      <c r="FI872" s="28"/>
      <c r="FJ872" s="28"/>
      <c r="FK872" s="28"/>
      <c r="FL872" s="28"/>
    </row>
    <row r="873" spans="1:168" s="29" customFormat="1" ht="12.75" customHeight="1" x14ac:dyDescent="0.15">
      <c r="A873" s="61"/>
      <c r="D873" s="49"/>
      <c r="E873" s="67"/>
      <c r="F873" s="61"/>
      <c r="G873" s="27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  <c r="BL873" s="28"/>
      <c r="BM873" s="28"/>
      <c r="BN873" s="28"/>
      <c r="BO873" s="28"/>
      <c r="BP873" s="28"/>
      <c r="BQ873" s="28"/>
      <c r="BR873" s="28"/>
      <c r="BS873" s="28"/>
      <c r="BT873" s="28"/>
      <c r="BU873" s="28"/>
      <c r="BV873" s="28"/>
      <c r="BW873" s="28"/>
      <c r="BX873" s="28"/>
      <c r="BY873" s="28"/>
      <c r="BZ873" s="28"/>
      <c r="CA873" s="28"/>
      <c r="CB873" s="28"/>
      <c r="CC873" s="28"/>
      <c r="CD873" s="28"/>
      <c r="CE873" s="28"/>
      <c r="CF873" s="28"/>
      <c r="CG873" s="28"/>
      <c r="CH873" s="28"/>
      <c r="CI873" s="28"/>
      <c r="CJ873" s="28"/>
      <c r="CK873" s="28"/>
      <c r="CL873" s="28"/>
      <c r="CM873" s="28"/>
      <c r="CN873" s="28"/>
      <c r="CO873" s="28"/>
      <c r="CP873" s="28"/>
      <c r="CQ873" s="28"/>
      <c r="CR873" s="28"/>
      <c r="CS873" s="28"/>
      <c r="CT873" s="28"/>
      <c r="CU873" s="28"/>
      <c r="CV873" s="28"/>
      <c r="CW873" s="28"/>
      <c r="CX873" s="28"/>
      <c r="CY873" s="28"/>
      <c r="CZ873" s="28"/>
      <c r="DA873" s="28"/>
      <c r="DB873" s="28"/>
      <c r="DC873" s="28"/>
      <c r="DD873" s="28"/>
      <c r="DE873" s="28"/>
      <c r="DF873" s="28"/>
      <c r="DG873" s="28"/>
      <c r="DH873" s="28"/>
      <c r="DI873" s="28"/>
      <c r="DJ873" s="28"/>
      <c r="DK873" s="28"/>
      <c r="DL873" s="28"/>
      <c r="DM873" s="28"/>
      <c r="DN873" s="28"/>
      <c r="DO873" s="28"/>
      <c r="DP873" s="28"/>
      <c r="DQ873" s="28"/>
      <c r="DR873" s="28"/>
      <c r="DS873" s="28"/>
      <c r="DT873" s="28"/>
      <c r="DU873" s="28"/>
      <c r="DV873" s="28"/>
      <c r="DW873" s="28"/>
      <c r="DX873" s="28"/>
      <c r="DY873" s="28"/>
      <c r="DZ873" s="28"/>
      <c r="EA873" s="28"/>
      <c r="EB873" s="28"/>
      <c r="EC873" s="28"/>
      <c r="ED873" s="28"/>
      <c r="EE873" s="28"/>
      <c r="EF873" s="28"/>
      <c r="EG873" s="28"/>
      <c r="EH873" s="28"/>
      <c r="EI873" s="28"/>
      <c r="EJ873" s="28"/>
      <c r="EK873" s="28"/>
      <c r="EL873" s="28"/>
      <c r="EM873" s="28"/>
      <c r="EN873" s="28"/>
      <c r="EO873" s="28"/>
      <c r="EP873" s="28"/>
      <c r="EQ873" s="28"/>
      <c r="ER873" s="28"/>
      <c r="ES873" s="28"/>
      <c r="ET873" s="28"/>
      <c r="EU873" s="28"/>
      <c r="EV873" s="28"/>
      <c r="EW873" s="28"/>
      <c r="EX873" s="28"/>
      <c r="EY873" s="28"/>
      <c r="EZ873" s="28"/>
      <c r="FA873" s="28"/>
      <c r="FB873" s="28"/>
      <c r="FC873" s="28"/>
      <c r="FD873" s="28"/>
      <c r="FE873" s="28"/>
      <c r="FF873" s="28"/>
      <c r="FG873" s="28"/>
      <c r="FH873" s="28"/>
      <c r="FI873" s="28"/>
      <c r="FJ873" s="28"/>
      <c r="FK873" s="28"/>
      <c r="FL873" s="28"/>
    </row>
    <row r="874" spans="1:168" s="29" customFormat="1" ht="12.75" customHeight="1" x14ac:dyDescent="0.15">
      <c r="A874" s="61"/>
      <c r="D874" s="49"/>
      <c r="E874" s="67"/>
      <c r="F874" s="61"/>
      <c r="G874" s="27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  <c r="BL874" s="28"/>
      <c r="BM874" s="28"/>
      <c r="BN874" s="28"/>
      <c r="BO874" s="28"/>
      <c r="BP874" s="28"/>
      <c r="BQ874" s="28"/>
      <c r="BR874" s="28"/>
      <c r="BS874" s="28"/>
      <c r="BT874" s="28"/>
      <c r="BU874" s="28"/>
      <c r="BV874" s="28"/>
      <c r="BW874" s="28"/>
      <c r="BX874" s="28"/>
      <c r="BY874" s="28"/>
      <c r="BZ874" s="28"/>
      <c r="CA874" s="28"/>
      <c r="CB874" s="28"/>
      <c r="CC874" s="28"/>
      <c r="CD874" s="28"/>
      <c r="CE874" s="28"/>
      <c r="CF874" s="28"/>
      <c r="CG874" s="28"/>
      <c r="CH874" s="28"/>
      <c r="CI874" s="28"/>
      <c r="CJ874" s="28"/>
      <c r="CK874" s="28"/>
      <c r="CL874" s="28"/>
      <c r="CM874" s="28"/>
      <c r="CN874" s="28"/>
      <c r="CO874" s="28"/>
      <c r="CP874" s="28"/>
      <c r="CQ874" s="28"/>
      <c r="CR874" s="28"/>
      <c r="CS874" s="28"/>
      <c r="CT874" s="28"/>
      <c r="CU874" s="28"/>
      <c r="CV874" s="28"/>
      <c r="CW874" s="28"/>
      <c r="CX874" s="28"/>
      <c r="CY874" s="28"/>
      <c r="CZ874" s="28"/>
      <c r="DA874" s="28"/>
      <c r="DB874" s="28"/>
      <c r="DC874" s="28"/>
      <c r="DD874" s="28"/>
      <c r="DE874" s="28"/>
      <c r="DF874" s="28"/>
      <c r="DG874" s="28"/>
      <c r="DH874" s="28"/>
      <c r="DI874" s="28"/>
      <c r="DJ874" s="28"/>
      <c r="DK874" s="28"/>
      <c r="DL874" s="28"/>
      <c r="DM874" s="28"/>
      <c r="DN874" s="28"/>
      <c r="DO874" s="28"/>
      <c r="DP874" s="28"/>
      <c r="DQ874" s="28"/>
      <c r="DR874" s="28"/>
      <c r="DS874" s="28"/>
      <c r="DT874" s="28"/>
      <c r="DU874" s="28"/>
      <c r="DV874" s="28"/>
      <c r="DW874" s="28"/>
      <c r="DX874" s="28"/>
      <c r="DY874" s="28"/>
      <c r="DZ874" s="28"/>
      <c r="EA874" s="28"/>
      <c r="EB874" s="28"/>
      <c r="EC874" s="28"/>
      <c r="ED874" s="28"/>
      <c r="EE874" s="28"/>
      <c r="EF874" s="28"/>
      <c r="EG874" s="28"/>
      <c r="EH874" s="28"/>
      <c r="EI874" s="28"/>
      <c r="EJ874" s="28"/>
      <c r="EK874" s="28"/>
      <c r="EL874" s="28"/>
      <c r="EM874" s="28"/>
      <c r="EN874" s="28"/>
      <c r="EO874" s="28"/>
      <c r="EP874" s="28"/>
      <c r="EQ874" s="28"/>
      <c r="ER874" s="28"/>
      <c r="ES874" s="28"/>
      <c r="ET874" s="28"/>
      <c r="EU874" s="28"/>
      <c r="EV874" s="28"/>
      <c r="EW874" s="28"/>
      <c r="EX874" s="28"/>
      <c r="EY874" s="28"/>
      <c r="EZ874" s="28"/>
      <c r="FA874" s="28"/>
      <c r="FB874" s="28"/>
      <c r="FC874" s="28"/>
      <c r="FD874" s="28"/>
      <c r="FE874" s="28"/>
      <c r="FF874" s="28"/>
      <c r="FG874" s="28"/>
      <c r="FH874" s="28"/>
      <c r="FI874" s="28"/>
      <c r="FJ874" s="28"/>
      <c r="FK874" s="28"/>
      <c r="FL874" s="28"/>
    </row>
    <row r="875" spans="1:168" s="29" customFormat="1" ht="12.75" customHeight="1" x14ac:dyDescent="0.15">
      <c r="A875" s="61"/>
      <c r="D875" s="53"/>
      <c r="E875" s="67"/>
      <c r="F875" s="61"/>
      <c r="G875" s="27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  <c r="BL875" s="28"/>
      <c r="BM875" s="28"/>
      <c r="BN875" s="28"/>
      <c r="BO875" s="28"/>
      <c r="BP875" s="28"/>
      <c r="BQ875" s="28"/>
      <c r="BR875" s="28"/>
      <c r="BS875" s="28"/>
      <c r="BT875" s="28"/>
      <c r="BU875" s="28"/>
      <c r="BV875" s="28"/>
      <c r="BW875" s="28"/>
      <c r="BX875" s="28"/>
      <c r="BY875" s="28"/>
      <c r="BZ875" s="28"/>
      <c r="CA875" s="28"/>
      <c r="CB875" s="28"/>
      <c r="CC875" s="28"/>
      <c r="CD875" s="28"/>
      <c r="CE875" s="28"/>
      <c r="CF875" s="28"/>
      <c r="CG875" s="28"/>
      <c r="CH875" s="28"/>
      <c r="CI875" s="28"/>
      <c r="CJ875" s="28"/>
      <c r="CK875" s="28"/>
      <c r="CL875" s="28"/>
      <c r="CM875" s="28"/>
      <c r="CN875" s="28"/>
      <c r="CO875" s="28"/>
      <c r="CP875" s="28"/>
      <c r="CQ875" s="28"/>
      <c r="CR875" s="28"/>
      <c r="CS875" s="28"/>
      <c r="CT875" s="28"/>
      <c r="CU875" s="28"/>
      <c r="CV875" s="28"/>
      <c r="CW875" s="28"/>
      <c r="CX875" s="28"/>
      <c r="CY875" s="28"/>
      <c r="CZ875" s="28"/>
      <c r="DA875" s="28"/>
      <c r="DB875" s="28"/>
      <c r="DC875" s="28"/>
      <c r="DD875" s="28"/>
      <c r="DE875" s="28"/>
      <c r="DF875" s="28"/>
      <c r="DG875" s="28"/>
      <c r="DH875" s="28"/>
      <c r="DI875" s="28"/>
      <c r="DJ875" s="28"/>
      <c r="DK875" s="28"/>
      <c r="DL875" s="28"/>
      <c r="DM875" s="28"/>
      <c r="DN875" s="28"/>
      <c r="DO875" s="28"/>
      <c r="DP875" s="28"/>
      <c r="DQ875" s="28"/>
      <c r="DR875" s="28"/>
      <c r="DS875" s="28"/>
      <c r="DT875" s="28"/>
      <c r="DU875" s="28"/>
      <c r="DV875" s="28"/>
      <c r="DW875" s="28"/>
      <c r="DX875" s="28"/>
      <c r="DY875" s="28"/>
      <c r="DZ875" s="28"/>
      <c r="EA875" s="28"/>
      <c r="EB875" s="28"/>
      <c r="EC875" s="28"/>
      <c r="ED875" s="28"/>
      <c r="EE875" s="28"/>
      <c r="EF875" s="28"/>
      <c r="EG875" s="28"/>
      <c r="EH875" s="28"/>
      <c r="EI875" s="28"/>
      <c r="EJ875" s="28"/>
      <c r="EK875" s="28"/>
      <c r="EL875" s="28"/>
      <c r="EM875" s="28"/>
      <c r="EN875" s="28"/>
      <c r="EO875" s="28"/>
      <c r="EP875" s="28"/>
      <c r="EQ875" s="28"/>
      <c r="ER875" s="28"/>
      <c r="ES875" s="28"/>
      <c r="ET875" s="28"/>
      <c r="EU875" s="28"/>
      <c r="EV875" s="28"/>
      <c r="EW875" s="28"/>
      <c r="EX875" s="28"/>
      <c r="EY875" s="28"/>
      <c r="EZ875" s="28"/>
      <c r="FA875" s="28"/>
      <c r="FB875" s="28"/>
      <c r="FC875" s="28"/>
      <c r="FD875" s="28"/>
      <c r="FE875" s="28"/>
      <c r="FF875" s="28"/>
      <c r="FG875" s="28"/>
      <c r="FH875" s="28"/>
      <c r="FI875" s="28"/>
      <c r="FJ875" s="28"/>
      <c r="FK875" s="28"/>
      <c r="FL875" s="28"/>
    </row>
    <row r="876" spans="1:168" s="29" customFormat="1" ht="12.75" customHeight="1" x14ac:dyDescent="0.15">
      <c r="A876" s="61"/>
      <c r="D876" s="53"/>
      <c r="E876" s="67"/>
      <c r="F876" s="61"/>
      <c r="G876" s="27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  <c r="BL876" s="28"/>
      <c r="BM876" s="28"/>
      <c r="BN876" s="28"/>
      <c r="BO876" s="28"/>
      <c r="BP876" s="28"/>
      <c r="BQ876" s="28"/>
      <c r="BR876" s="28"/>
      <c r="BS876" s="28"/>
      <c r="BT876" s="28"/>
      <c r="BU876" s="28"/>
      <c r="BV876" s="28"/>
      <c r="BW876" s="28"/>
      <c r="BX876" s="28"/>
      <c r="BY876" s="28"/>
      <c r="BZ876" s="28"/>
      <c r="CA876" s="28"/>
      <c r="CB876" s="28"/>
      <c r="CC876" s="28"/>
      <c r="CD876" s="28"/>
      <c r="CE876" s="28"/>
      <c r="CF876" s="28"/>
      <c r="CG876" s="28"/>
      <c r="CH876" s="28"/>
      <c r="CI876" s="28"/>
      <c r="CJ876" s="28"/>
      <c r="CK876" s="28"/>
      <c r="CL876" s="28"/>
      <c r="CM876" s="28"/>
      <c r="CN876" s="28"/>
      <c r="CO876" s="28"/>
      <c r="CP876" s="28"/>
      <c r="CQ876" s="28"/>
      <c r="CR876" s="28"/>
      <c r="CS876" s="28"/>
      <c r="CT876" s="28"/>
      <c r="CU876" s="28"/>
      <c r="CV876" s="28"/>
      <c r="CW876" s="28"/>
      <c r="CX876" s="28"/>
      <c r="CY876" s="28"/>
      <c r="CZ876" s="28"/>
      <c r="DA876" s="28"/>
      <c r="DB876" s="28"/>
      <c r="DC876" s="28"/>
      <c r="DD876" s="28"/>
      <c r="DE876" s="28"/>
      <c r="DF876" s="28"/>
      <c r="DG876" s="28"/>
      <c r="DH876" s="28"/>
      <c r="DI876" s="28"/>
      <c r="DJ876" s="28"/>
      <c r="DK876" s="28"/>
      <c r="DL876" s="28"/>
      <c r="DM876" s="28"/>
      <c r="DN876" s="28"/>
      <c r="DO876" s="28"/>
      <c r="DP876" s="28"/>
      <c r="DQ876" s="28"/>
      <c r="DR876" s="28"/>
      <c r="DS876" s="28"/>
      <c r="DT876" s="28"/>
      <c r="DU876" s="28"/>
      <c r="DV876" s="28"/>
      <c r="DW876" s="28"/>
      <c r="DX876" s="28"/>
      <c r="DY876" s="28"/>
      <c r="DZ876" s="28"/>
      <c r="EA876" s="28"/>
      <c r="EB876" s="28"/>
      <c r="EC876" s="28"/>
      <c r="ED876" s="28"/>
      <c r="EE876" s="28"/>
      <c r="EF876" s="28"/>
      <c r="EG876" s="28"/>
      <c r="EH876" s="28"/>
      <c r="EI876" s="28"/>
      <c r="EJ876" s="28"/>
      <c r="EK876" s="28"/>
      <c r="EL876" s="28"/>
      <c r="EM876" s="28"/>
      <c r="EN876" s="28"/>
      <c r="EO876" s="28"/>
      <c r="EP876" s="28"/>
      <c r="EQ876" s="28"/>
      <c r="ER876" s="28"/>
      <c r="ES876" s="28"/>
      <c r="ET876" s="28"/>
      <c r="EU876" s="28"/>
      <c r="EV876" s="28"/>
      <c r="EW876" s="28"/>
      <c r="EX876" s="28"/>
      <c r="EY876" s="28"/>
      <c r="EZ876" s="28"/>
      <c r="FA876" s="28"/>
      <c r="FB876" s="28"/>
      <c r="FC876" s="28"/>
      <c r="FD876" s="28"/>
      <c r="FE876" s="28"/>
      <c r="FF876" s="28"/>
      <c r="FG876" s="28"/>
      <c r="FH876" s="28"/>
      <c r="FI876" s="28"/>
      <c r="FJ876" s="28"/>
      <c r="FK876" s="28"/>
      <c r="FL876" s="28"/>
    </row>
    <row r="877" spans="1:168" s="29" customFormat="1" ht="12.75" customHeight="1" x14ac:dyDescent="0.15">
      <c r="A877" s="61"/>
      <c r="D877" s="53"/>
      <c r="E877" s="67"/>
      <c r="F877" s="61"/>
      <c r="G877" s="27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  <c r="BL877" s="28"/>
      <c r="BM877" s="28"/>
      <c r="BN877" s="28"/>
      <c r="BO877" s="28"/>
      <c r="BP877" s="28"/>
      <c r="BQ877" s="28"/>
      <c r="BR877" s="28"/>
      <c r="BS877" s="28"/>
      <c r="BT877" s="28"/>
      <c r="BU877" s="28"/>
      <c r="BV877" s="28"/>
      <c r="BW877" s="28"/>
      <c r="BX877" s="28"/>
      <c r="BY877" s="28"/>
      <c r="BZ877" s="28"/>
      <c r="CA877" s="28"/>
      <c r="CB877" s="28"/>
      <c r="CC877" s="28"/>
      <c r="CD877" s="28"/>
      <c r="CE877" s="28"/>
      <c r="CF877" s="28"/>
      <c r="CG877" s="28"/>
      <c r="CH877" s="28"/>
      <c r="CI877" s="28"/>
      <c r="CJ877" s="28"/>
      <c r="CK877" s="28"/>
      <c r="CL877" s="28"/>
      <c r="CM877" s="28"/>
      <c r="CN877" s="28"/>
      <c r="CO877" s="28"/>
      <c r="CP877" s="28"/>
      <c r="CQ877" s="28"/>
      <c r="CR877" s="28"/>
      <c r="CS877" s="28"/>
      <c r="CT877" s="28"/>
      <c r="CU877" s="28"/>
      <c r="CV877" s="28"/>
      <c r="CW877" s="28"/>
      <c r="CX877" s="28"/>
      <c r="CY877" s="28"/>
      <c r="CZ877" s="28"/>
      <c r="DA877" s="28"/>
      <c r="DB877" s="28"/>
      <c r="DC877" s="28"/>
      <c r="DD877" s="28"/>
      <c r="DE877" s="28"/>
      <c r="DF877" s="28"/>
      <c r="DG877" s="28"/>
      <c r="DH877" s="28"/>
      <c r="DI877" s="28"/>
      <c r="DJ877" s="28"/>
      <c r="DK877" s="28"/>
      <c r="DL877" s="28"/>
      <c r="DM877" s="28"/>
      <c r="DN877" s="28"/>
      <c r="DO877" s="28"/>
      <c r="DP877" s="28"/>
      <c r="DQ877" s="28"/>
      <c r="DR877" s="28"/>
      <c r="DS877" s="28"/>
      <c r="DT877" s="28"/>
      <c r="DU877" s="28"/>
      <c r="DV877" s="28"/>
      <c r="DW877" s="28"/>
      <c r="DX877" s="28"/>
      <c r="DY877" s="28"/>
      <c r="DZ877" s="28"/>
      <c r="EA877" s="28"/>
      <c r="EB877" s="28"/>
      <c r="EC877" s="28"/>
      <c r="ED877" s="28"/>
      <c r="EE877" s="28"/>
      <c r="EF877" s="28"/>
      <c r="EG877" s="28"/>
      <c r="EH877" s="28"/>
      <c r="EI877" s="28"/>
      <c r="EJ877" s="28"/>
      <c r="EK877" s="28"/>
      <c r="EL877" s="28"/>
      <c r="EM877" s="28"/>
      <c r="EN877" s="28"/>
      <c r="EO877" s="28"/>
      <c r="EP877" s="28"/>
      <c r="EQ877" s="28"/>
      <c r="ER877" s="28"/>
      <c r="ES877" s="28"/>
      <c r="ET877" s="28"/>
      <c r="EU877" s="28"/>
      <c r="EV877" s="28"/>
      <c r="EW877" s="28"/>
      <c r="EX877" s="28"/>
      <c r="EY877" s="28"/>
      <c r="EZ877" s="28"/>
      <c r="FA877" s="28"/>
      <c r="FB877" s="28"/>
      <c r="FC877" s="28"/>
      <c r="FD877" s="28"/>
      <c r="FE877" s="28"/>
      <c r="FF877" s="28"/>
      <c r="FG877" s="28"/>
      <c r="FH877" s="28"/>
      <c r="FI877" s="28"/>
      <c r="FJ877" s="28"/>
      <c r="FK877" s="28"/>
      <c r="FL877" s="28"/>
    </row>
    <row r="878" spans="1:168" s="29" customFormat="1" ht="12.75" customHeight="1" x14ac:dyDescent="0.15">
      <c r="A878" s="61"/>
      <c r="D878" s="53"/>
      <c r="E878" s="67"/>
      <c r="F878" s="61"/>
      <c r="G878" s="27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  <c r="BL878" s="28"/>
      <c r="BM878" s="28"/>
      <c r="BN878" s="28"/>
      <c r="BO878" s="28"/>
      <c r="BP878" s="28"/>
      <c r="BQ878" s="28"/>
      <c r="BR878" s="28"/>
      <c r="BS878" s="28"/>
      <c r="BT878" s="28"/>
      <c r="BU878" s="28"/>
      <c r="BV878" s="28"/>
      <c r="BW878" s="28"/>
      <c r="BX878" s="28"/>
      <c r="BY878" s="28"/>
      <c r="BZ878" s="28"/>
      <c r="CA878" s="28"/>
      <c r="CB878" s="28"/>
      <c r="CC878" s="28"/>
      <c r="CD878" s="28"/>
      <c r="CE878" s="28"/>
      <c r="CF878" s="28"/>
      <c r="CG878" s="28"/>
      <c r="CH878" s="28"/>
      <c r="CI878" s="28"/>
      <c r="CJ878" s="28"/>
      <c r="CK878" s="28"/>
      <c r="CL878" s="28"/>
      <c r="CM878" s="28"/>
      <c r="CN878" s="28"/>
      <c r="CO878" s="28"/>
      <c r="CP878" s="28"/>
      <c r="CQ878" s="28"/>
      <c r="CR878" s="28"/>
      <c r="CS878" s="28"/>
      <c r="CT878" s="28"/>
      <c r="CU878" s="28"/>
      <c r="CV878" s="28"/>
      <c r="CW878" s="28"/>
      <c r="CX878" s="28"/>
      <c r="CY878" s="28"/>
      <c r="CZ878" s="28"/>
      <c r="DA878" s="28"/>
      <c r="DB878" s="28"/>
      <c r="DC878" s="28"/>
      <c r="DD878" s="28"/>
      <c r="DE878" s="28"/>
      <c r="DF878" s="28"/>
      <c r="DG878" s="28"/>
      <c r="DH878" s="28"/>
      <c r="DI878" s="28"/>
      <c r="DJ878" s="28"/>
      <c r="DK878" s="28"/>
      <c r="DL878" s="28"/>
      <c r="DM878" s="28"/>
      <c r="DN878" s="28"/>
      <c r="DO878" s="28"/>
      <c r="DP878" s="28"/>
      <c r="DQ878" s="28"/>
      <c r="DR878" s="28"/>
      <c r="DS878" s="28"/>
      <c r="DT878" s="28"/>
      <c r="DU878" s="28"/>
      <c r="DV878" s="28"/>
      <c r="DW878" s="28"/>
      <c r="DX878" s="28"/>
      <c r="DY878" s="28"/>
      <c r="DZ878" s="28"/>
      <c r="EA878" s="28"/>
      <c r="EB878" s="28"/>
      <c r="EC878" s="28"/>
      <c r="ED878" s="28"/>
      <c r="EE878" s="28"/>
      <c r="EF878" s="28"/>
      <c r="EG878" s="28"/>
      <c r="EH878" s="28"/>
      <c r="EI878" s="28"/>
      <c r="EJ878" s="28"/>
      <c r="EK878" s="28"/>
      <c r="EL878" s="28"/>
      <c r="EM878" s="28"/>
      <c r="EN878" s="28"/>
      <c r="EO878" s="28"/>
      <c r="EP878" s="28"/>
      <c r="EQ878" s="28"/>
      <c r="ER878" s="28"/>
      <c r="ES878" s="28"/>
      <c r="ET878" s="28"/>
      <c r="EU878" s="28"/>
      <c r="EV878" s="28"/>
      <c r="EW878" s="28"/>
      <c r="EX878" s="28"/>
      <c r="EY878" s="28"/>
      <c r="EZ878" s="28"/>
      <c r="FA878" s="28"/>
      <c r="FB878" s="28"/>
      <c r="FC878" s="28"/>
      <c r="FD878" s="28"/>
      <c r="FE878" s="28"/>
      <c r="FF878" s="28"/>
      <c r="FG878" s="28"/>
      <c r="FH878" s="28"/>
      <c r="FI878" s="28"/>
      <c r="FJ878" s="28"/>
      <c r="FK878" s="28"/>
      <c r="FL878" s="28"/>
    </row>
    <row r="879" spans="1:168" s="29" customFormat="1" ht="12.75" customHeight="1" x14ac:dyDescent="0.15">
      <c r="A879" s="61"/>
      <c r="D879" s="53"/>
      <c r="E879" s="67"/>
      <c r="F879" s="61"/>
      <c r="G879" s="27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  <c r="BL879" s="28"/>
      <c r="BM879" s="28"/>
      <c r="BN879" s="28"/>
      <c r="BO879" s="28"/>
      <c r="BP879" s="28"/>
      <c r="BQ879" s="28"/>
      <c r="BR879" s="28"/>
      <c r="BS879" s="28"/>
      <c r="BT879" s="28"/>
      <c r="BU879" s="28"/>
      <c r="BV879" s="28"/>
      <c r="BW879" s="28"/>
      <c r="BX879" s="28"/>
      <c r="BY879" s="28"/>
      <c r="BZ879" s="28"/>
      <c r="CA879" s="28"/>
      <c r="CB879" s="28"/>
      <c r="CC879" s="28"/>
      <c r="CD879" s="28"/>
      <c r="CE879" s="28"/>
      <c r="CF879" s="28"/>
      <c r="CG879" s="28"/>
      <c r="CH879" s="28"/>
      <c r="CI879" s="28"/>
      <c r="CJ879" s="28"/>
      <c r="CK879" s="28"/>
      <c r="CL879" s="28"/>
      <c r="CM879" s="28"/>
      <c r="CN879" s="28"/>
      <c r="CO879" s="28"/>
      <c r="CP879" s="28"/>
      <c r="CQ879" s="28"/>
      <c r="CR879" s="28"/>
      <c r="CS879" s="28"/>
      <c r="CT879" s="28"/>
      <c r="CU879" s="28"/>
      <c r="CV879" s="28"/>
      <c r="CW879" s="28"/>
      <c r="CX879" s="28"/>
      <c r="CY879" s="28"/>
      <c r="CZ879" s="28"/>
      <c r="DA879" s="28"/>
      <c r="DB879" s="28"/>
      <c r="DC879" s="28"/>
      <c r="DD879" s="28"/>
      <c r="DE879" s="28"/>
      <c r="DF879" s="28"/>
      <c r="DG879" s="28"/>
      <c r="DH879" s="28"/>
      <c r="DI879" s="28"/>
      <c r="DJ879" s="28"/>
      <c r="DK879" s="28"/>
      <c r="DL879" s="28"/>
      <c r="DM879" s="28"/>
      <c r="DN879" s="28"/>
      <c r="DO879" s="28"/>
      <c r="DP879" s="28"/>
      <c r="DQ879" s="28"/>
      <c r="DR879" s="28"/>
      <c r="DS879" s="28"/>
      <c r="DT879" s="28"/>
      <c r="DU879" s="28"/>
      <c r="DV879" s="28"/>
      <c r="DW879" s="28"/>
      <c r="DX879" s="28"/>
      <c r="DY879" s="28"/>
      <c r="DZ879" s="28"/>
      <c r="EA879" s="28"/>
      <c r="EB879" s="28"/>
      <c r="EC879" s="28"/>
      <c r="ED879" s="28"/>
      <c r="EE879" s="28"/>
      <c r="EF879" s="28"/>
      <c r="EG879" s="28"/>
      <c r="EH879" s="28"/>
      <c r="EI879" s="28"/>
      <c r="EJ879" s="28"/>
      <c r="EK879" s="28"/>
      <c r="EL879" s="28"/>
      <c r="EM879" s="28"/>
      <c r="EN879" s="28"/>
      <c r="EO879" s="28"/>
      <c r="EP879" s="28"/>
      <c r="EQ879" s="28"/>
      <c r="ER879" s="28"/>
      <c r="ES879" s="28"/>
      <c r="ET879" s="28"/>
      <c r="EU879" s="28"/>
      <c r="EV879" s="28"/>
      <c r="EW879" s="28"/>
      <c r="EX879" s="28"/>
      <c r="EY879" s="28"/>
      <c r="EZ879" s="28"/>
      <c r="FA879" s="28"/>
      <c r="FB879" s="28"/>
      <c r="FC879" s="28"/>
      <c r="FD879" s="28"/>
      <c r="FE879" s="28"/>
      <c r="FF879" s="28"/>
      <c r="FG879" s="28"/>
      <c r="FH879" s="28"/>
      <c r="FI879" s="28"/>
      <c r="FJ879" s="28"/>
      <c r="FK879" s="28"/>
      <c r="FL879" s="28"/>
    </row>
    <row r="880" spans="1:168" s="29" customFormat="1" ht="12.75" customHeight="1" x14ac:dyDescent="0.15">
      <c r="A880" s="61"/>
      <c r="D880" s="53"/>
      <c r="E880" s="67"/>
      <c r="F880" s="61"/>
      <c r="G880" s="27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  <c r="BL880" s="28"/>
      <c r="BM880" s="28"/>
      <c r="BN880" s="28"/>
      <c r="BO880" s="28"/>
      <c r="BP880" s="28"/>
      <c r="BQ880" s="28"/>
      <c r="BR880" s="28"/>
      <c r="BS880" s="28"/>
      <c r="BT880" s="28"/>
      <c r="BU880" s="28"/>
      <c r="BV880" s="28"/>
      <c r="BW880" s="28"/>
      <c r="BX880" s="28"/>
      <c r="BY880" s="28"/>
      <c r="BZ880" s="28"/>
      <c r="CA880" s="28"/>
      <c r="CB880" s="28"/>
      <c r="CC880" s="28"/>
      <c r="CD880" s="28"/>
      <c r="CE880" s="28"/>
      <c r="CF880" s="28"/>
      <c r="CG880" s="28"/>
      <c r="CH880" s="28"/>
      <c r="CI880" s="28"/>
      <c r="CJ880" s="28"/>
      <c r="CK880" s="28"/>
      <c r="CL880" s="28"/>
      <c r="CM880" s="28"/>
      <c r="CN880" s="28"/>
      <c r="CO880" s="28"/>
      <c r="CP880" s="28"/>
      <c r="CQ880" s="28"/>
      <c r="CR880" s="28"/>
      <c r="CS880" s="28"/>
      <c r="CT880" s="28"/>
      <c r="CU880" s="28"/>
      <c r="CV880" s="28"/>
      <c r="CW880" s="28"/>
      <c r="CX880" s="28"/>
      <c r="CY880" s="28"/>
      <c r="CZ880" s="28"/>
      <c r="DA880" s="28"/>
      <c r="DB880" s="28"/>
      <c r="DC880" s="28"/>
      <c r="DD880" s="28"/>
      <c r="DE880" s="28"/>
      <c r="DF880" s="28"/>
      <c r="DG880" s="28"/>
      <c r="DH880" s="28"/>
      <c r="DI880" s="28"/>
      <c r="DJ880" s="28"/>
      <c r="DK880" s="28"/>
      <c r="DL880" s="28"/>
      <c r="DM880" s="28"/>
      <c r="DN880" s="28"/>
      <c r="DO880" s="28"/>
      <c r="DP880" s="28"/>
      <c r="DQ880" s="28"/>
      <c r="DR880" s="28"/>
      <c r="DS880" s="28"/>
      <c r="DT880" s="28"/>
      <c r="DU880" s="28"/>
      <c r="DV880" s="28"/>
      <c r="DW880" s="28"/>
      <c r="DX880" s="28"/>
      <c r="DY880" s="28"/>
      <c r="DZ880" s="28"/>
      <c r="EA880" s="28"/>
      <c r="EB880" s="28"/>
      <c r="EC880" s="28"/>
      <c r="ED880" s="28"/>
      <c r="EE880" s="28"/>
      <c r="EF880" s="28"/>
      <c r="EG880" s="28"/>
      <c r="EH880" s="28"/>
      <c r="EI880" s="28"/>
      <c r="EJ880" s="28"/>
      <c r="EK880" s="28"/>
      <c r="EL880" s="28"/>
      <c r="EM880" s="28"/>
      <c r="EN880" s="28"/>
      <c r="EO880" s="28"/>
      <c r="EP880" s="28"/>
      <c r="EQ880" s="28"/>
      <c r="ER880" s="28"/>
      <c r="ES880" s="28"/>
      <c r="ET880" s="28"/>
      <c r="EU880" s="28"/>
      <c r="EV880" s="28"/>
      <c r="EW880" s="28"/>
      <c r="EX880" s="28"/>
      <c r="EY880" s="28"/>
      <c r="EZ880" s="28"/>
      <c r="FA880" s="28"/>
      <c r="FB880" s="28"/>
      <c r="FC880" s="28"/>
      <c r="FD880" s="28"/>
      <c r="FE880" s="28"/>
      <c r="FF880" s="28"/>
      <c r="FG880" s="28"/>
      <c r="FH880" s="28"/>
      <c r="FI880" s="28"/>
      <c r="FJ880" s="28"/>
      <c r="FK880" s="28"/>
      <c r="FL880" s="28"/>
    </row>
    <row r="881" spans="1:168" s="29" customFormat="1" ht="12.75" customHeight="1" x14ac:dyDescent="0.15">
      <c r="A881" s="61"/>
      <c r="D881" s="53"/>
      <c r="E881" s="67"/>
      <c r="F881" s="61"/>
      <c r="G881" s="27"/>
    </row>
    <row r="882" spans="1:168" s="29" customFormat="1" ht="12.75" customHeight="1" x14ac:dyDescent="0.15">
      <c r="A882" s="61"/>
      <c r="D882" s="53"/>
      <c r="E882" s="67"/>
      <c r="F882" s="61"/>
      <c r="G882" s="27"/>
    </row>
    <row r="883" spans="1:168" s="29" customFormat="1" ht="12.75" customHeight="1" x14ac:dyDescent="0.15">
      <c r="A883" s="61"/>
      <c r="D883" s="53"/>
      <c r="E883" s="67"/>
      <c r="F883" s="61"/>
      <c r="G883" s="27"/>
    </row>
    <row r="884" spans="1:168" s="29" customFormat="1" ht="12.75" customHeight="1" x14ac:dyDescent="0.15">
      <c r="A884" s="61"/>
      <c r="D884" s="53"/>
      <c r="E884" s="67"/>
      <c r="F884" s="61"/>
      <c r="G884" s="27"/>
    </row>
    <row r="885" spans="1:168" s="29" customFormat="1" ht="12.75" customHeight="1" x14ac:dyDescent="0.15">
      <c r="A885" s="61"/>
      <c r="D885" s="53"/>
      <c r="E885" s="67"/>
      <c r="F885" s="61"/>
      <c r="G885" s="27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  <c r="BL885" s="28"/>
      <c r="BM885" s="28"/>
      <c r="BN885" s="28"/>
      <c r="BO885" s="28"/>
      <c r="BP885" s="28"/>
      <c r="BQ885" s="28"/>
      <c r="BR885" s="28"/>
      <c r="BS885" s="28"/>
      <c r="BT885" s="28"/>
      <c r="BU885" s="28"/>
      <c r="BV885" s="28"/>
      <c r="BW885" s="28"/>
      <c r="BX885" s="28"/>
      <c r="BY885" s="28"/>
      <c r="BZ885" s="28"/>
      <c r="CA885" s="28"/>
      <c r="CB885" s="28"/>
      <c r="CC885" s="28"/>
      <c r="CD885" s="28"/>
      <c r="CE885" s="28"/>
      <c r="CF885" s="28"/>
      <c r="CG885" s="28"/>
      <c r="CH885" s="28"/>
      <c r="CI885" s="28"/>
      <c r="CJ885" s="28"/>
      <c r="CK885" s="28"/>
      <c r="CL885" s="28"/>
      <c r="CM885" s="28"/>
      <c r="CN885" s="28"/>
      <c r="CO885" s="28"/>
      <c r="CP885" s="28"/>
      <c r="CQ885" s="28"/>
      <c r="CR885" s="28"/>
      <c r="CS885" s="28"/>
      <c r="CT885" s="28"/>
      <c r="CU885" s="28"/>
      <c r="CV885" s="28"/>
      <c r="CW885" s="28"/>
      <c r="CX885" s="28"/>
      <c r="CY885" s="28"/>
      <c r="CZ885" s="28"/>
      <c r="DA885" s="28"/>
      <c r="DB885" s="28"/>
      <c r="DC885" s="28"/>
      <c r="DD885" s="28"/>
      <c r="DE885" s="28"/>
      <c r="DF885" s="28"/>
      <c r="DG885" s="28"/>
      <c r="DH885" s="28"/>
      <c r="DI885" s="28"/>
      <c r="DJ885" s="28"/>
      <c r="DK885" s="28"/>
      <c r="DL885" s="28"/>
      <c r="DM885" s="28"/>
      <c r="DN885" s="28"/>
      <c r="DO885" s="28"/>
      <c r="DP885" s="28"/>
      <c r="DQ885" s="28"/>
      <c r="DR885" s="28"/>
      <c r="DS885" s="28"/>
      <c r="DT885" s="28"/>
      <c r="DU885" s="28"/>
      <c r="DV885" s="28"/>
      <c r="DW885" s="28"/>
      <c r="DX885" s="28"/>
      <c r="DY885" s="28"/>
      <c r="DZ885" s="28"/>
      <c r="EA885" s="28"/>
      <c r="EB885" s="28"/>
      <c r="EC885" s="28"/>
      <c r="ED885" s="28"/>
      <c r="EE885" s="28"/>
      <c r="EF885" s="28"/>
      <c r="EG885" s="28"/>
      <c r="EH885" s="28"/>
      <c r="EI885" s="28"/>
      <c r="EJ885" s="28"/>
      <c r="EK885" s="28"/>
      <c r="EL885" s="28"/>
      <c r="EM885" s="28"/>
      <c r="EN885" s="28"/>
      <c r="EO885" s="28"/>
      <c r="EP885" s="28"/>
      <c r="EQ885" s="28"/>
      <c r="ER885" s="28"/>
      <c r="ES885" s="28"/>
      <c r="ET885" s="28"/>
      <c r="EU885" s="28"/>
      <c r="EV885" s="28"/>
      <c r="EW885" s="28"/>
      <c r="EX885" s="28"/>
      <c r="EY885" s="28"/>
      <c r="EZ885" s="28"/>
      <c r="FA885" s="28"/>
      <c r="FB885" s="28"/>
      <c r="FC885" s="28"/>
      <c r="FD885" s="28"/>
      <c r="FE885" s="28"/>
      <c r="FF885" s="28"/>
      <c r="FG885" s="28"/>
      <c r="FH885" s="28"/>
      <c r="FI885" s="28"/>
      <c r="FJ885" s="28"/>
      <c r="FK885" s="28"/>
      <c r="FL885" s="28"/>
    </row>
    <row r="886" spans="1:168" s="29" customFormat="1" ht="12.75" customHeight="1" x14ac:dyDescent="0.15">
      <c r="A886" s="61"/>
      <c r="D886" s="53"/>
      <c r="E886" s="67"/>
      <c r="F886" s="61"/>
      <c r="G886" s="27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  <c r="BL886" s="28"/>
      <c r="BM886" s="28"/>
      <c r="BN886" s="28"/>
      <c r="BO886" s="28"/>
      <c r="BP886" s="28"/>
      <c r="BQ886" s="28"/>
      <c r="BR886" s="28"/>
      <c r="BS886" s="28"/>
      <c r="BT886" s="28"/>
      <c r="BU886" s="28"/>
      <c r="BV886" s="28"/>
      <c r="BW886" s="28"/>
      <c r="BX886" s="28"/>
      <c r="BY886" s="28"/>
      <c r="BZ886" s="28"/>
      <c r="CA886" s="28"/>
      <c r="CB886" s="28"/>
      <c r="CC886" s="28"/>
      <c r="CD886" s="28"/>
      <c r="CE886" s="28"/>
      <c r="CF886" s="28"/>
      <c r="CG886" s="28"/>
      <c r="CH886" s="28"/>
      <c r="CI886" s="28"/>
      <c r="CJ886" s="28"/>
      <c r="CK886" s="28"/>
      <c r="CL886" s="28"/>
      <c r="CM886" s="28"/>
      <c r="CN886" s="28"/>
      <c r="CO886" s="28"/>
      <c r="CP886" s="28"/>
      <c r="CQ886" s="28"/>
      <c r="CR886" s="28"/>
      <c r="CS886" s="28"/>
      <c r="CT886" s="28"/>
      <c r="CU886" s="28"/>
      <c r="CV886" s="28"/>
      <c r="CW886" s="28"/>
      <c r="CX886" s="28"/>
      <c r="CY886" s="28"/>
      <c r="CZ886" s="28"/>
      <c r="DA886" s="28"/>
      <c r="DB886" s="28"/>
      <c r="DC886" s="28"/>
      <c r="DD886" s="28"/>
      <c r="DE886" s="28"/>
      <c r="DF886" s="28"/>
      <c r="DG886" s="28"/>
      <c r="DH886" s="28"/>
      <c r="DI886" s="28"/>
      <c r="DJ886" s="28"/>
      <c r="DK886" s="28"/>
      <c r="DL886" s="28"/>
      <c r="DM886" s="28"/>
      <c r="DN886" s="28"/>
      <c r="DO886" s="28"/>
      <c r="DP886" s="28"/>
      <c r="DQ886" s="28"/>
      <c r="DR886" s="28"/>
      <c r="DS886" s="28"/>
      <c r="DT886" s="28"/>
      <c r="DU886" s="28"/>
      <c r="DV886" s="28"/>
      <c r="DW886" s="28"/>
      <c r="DX886" s="28"/>
      <c r="DY886" s="28"/>
      <c r="DZ886" s="28"/>
      <c r="EA886" s="28"/>
      <c r="EB886" s="28"/>
      <c r="EC886" s="28"/>
      <c r="ED886" s="28"/>
      <c r="EE886" s="28"/>
      <c r="EF886" s="28"/>
      <c r="EG886" s="28"/>
      <c r="EH886" s="28"/>
      <c r="EI886" s="28"/>
      <c r="EJ886" s="28"/>
      <c r="EK886" s="28"/>
      <c r="EL886" s="28"/>
      <c r="EM886" s="28"/>
      <c r="EN886" s="28"/>
      <c r="EO886" s="28"/>
      <c r="EP886" s="28"/>
      <c r="EQ886" s="28"/>
      <c r="ER886" s="28"/>
      <c r="ES886" s="28"/>
      <c r="ET886" s="28"/>
      <c r="EU886" s="28"/>
      <c r="EV886" s="28"/>
      <c r="EW886" s="28"/>
      <c r="EX886" s="28"/>
      <c r="EY886" s="28"/>
      <c r="EZ886" s="28"/>
      <c r="FA886" s="28"/>
      <c r="FB886" s="28"/>
      <c r="FC886" s="28"/>
      <c r="FD886" s="28"/>
      <c r="FE886" s="28"/>
      <c r="FF886" s="28"/>
      <c r="FG886" s="28"/>
      <c r="FH886" s="28"/>
      <c r="FI886" s="28"/>
      <c r="FJ886" s="28"/>
      <c r="FK886" s="28"/>
      <c r="FL886" s="28"/>
    </row>
    <row r="887" spans="1:168" s="29" customFormat="1" ht="12.75" customHeight="1" x14ac:dyDescent="0.15">
      <c r="A887" s="61"/>
      <c r="D887" s="53"/>
      <c r="E887" s="67"/>
      <c r="F887" s="61"/>
      <c r="G887" s="27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  <c r="BL887" s="28"/>
      <c r="BM887" s="28"/>
      <c r="BN887" s="28"/>
      <c r="BO887" s="28"/>
      <c r="BP887" s="28"/>
      <c r="BQ887" s="28"/>
      <c r="BR887" s="28"/>
      <c r="BS887" s="28"/>
      <c r="BT887" s="28"/>
      <c r="BU887" s="28"/>
      <c r="BV887" s="28"/>
      <c r="BW887" s="28"/>
      <c r="BX887" s="28"/>
      <c r="BY887" s="28"/>
      <c r="BZ887" s="28"/>
      <c r="CA887" s="28"/>
      <c r="CB887" s="28"/>
      <c r="CC887" s="28"/>
      <c r="CD887" s="28"/>
      <c r="CE887" s="28"/>
      <c r="CF887" s="28"/>
      <c r="CG887" s="28"/>
      <c r="CH887" s="28"/>
      <c r="CI887" s="28"/>
      <c r="CJ887" s="28"/>
      <c r="CK887" s="28"/>
      <c r="CL887" s="28"/>
      <c r="CM887" s="28"/>
      <c r="CN887" s="28"/>
      <c r="CO887" s="28"/>
      <c r="CP887" s="28"/>
      <c r="CQ887" s="28"/>
      <c r="CR887" s="28"/>
      <c r="CS887" s="28"/>
      <c r="CT887" s="28"/>
      <c r="CU887" s="28"/>
      <c r="CV887" s="28"/>
      <c r="CW887" s="28"/>
      <c r="CX887" s="28"/>
      <c r="CY887" s="28"/>
      <c r="CZ887" s="28"/>
      <c r="DA887" s="28"/>
      <c r="DB887" s="28"/>
      <c r="DC887" s="28"/>
      <c r="DD887" s="28"/>
      <c r="DE887" s="28"/>
      <c r="DF887" s="28"/>
      <c r="DG887" s="28"/>
      <c r="DH887" s="28"/>
      <c r="DI887" s="28"/>
      <c r="DJ887" s="28"/>
      <c r="DK887" s="28"/>
      <c r="DL887" s="28"/>
      <c r="DM887" s="28"/>
      <c r="DN887" s="28"/>
      <c r="DO887" s="28"/>
      <c r="DP887" s="28"/>
      <c r="DQ887" s="28"/>
      <c r="DR887" s="28"/>
      <c r="DS887" s="28"/>
      <c r="DT887" s="28"/>
      <c r="DU887" s="28"/>
      <c r="DV887" s="28"/>
      <c r="DW887" s="28"/>
      <c r="DX887" s="28"/>
      <c r="DY887" s="28"/>
      <c r="DZ887" s="28"/>
      <c r="EA887" s="28"/>
      <c r="EB887" s="28"/>
      <c r="EC887" s="28"/>
      <c r="ED887" s="28"/>
      <c r="EE887" s="28"/>
      <c r="EF887" s="28"/>
      <c r="EG887" s="28"/>
      <c r="EH887" s="28"/>
      <c r="EI887" s="28"/>
      <c r="EJ887" s="28"/>
      <c r="EK887" s="28"/>
      <c r="EL887" s="28"/>
      <c r="EM887" s="28"/>
      <c r="EN887" s="28"/>
      <c r="EO887" s="28"/>
      <c r="EP887" s="28"/>
      <c r="EQ887" s="28"/>
      <c r="ER887" s="28"/>
      <c r="ES887" s="28"/>
      <c r="ET887" s="28"/>
      <c r="EU887" s="28"/>
      <c r="EV887" s="28"/>
      <c r="EW887" s="28"/>
      <c r="EX887" s="28"/>
      <c r="EY887" s="28"/>
      <c r="EZ887" s="28"/>
      <c r="FA887" s="28"/>
      <c r="FB887" s="28"/>
      <c r="FC887" s="28"/>
      <c r="FD887" s="28"/>
      <c r="FE887" s="28"/>
      <c r="FF887" s="28"/>
      <c r="FG887" s="28"/>
      <c r="FH887" s="28"/>
      <c r="FI887" s="28"/>
      <c r="FJ887" s="28"/>
      <c r="FK887" s="28"/>
      <c r="FL887" s="28"/>
    </row>
    <row r="888" spans="1:168" s="29" customFormat="1" ht="12.75" customHeight="1" x14ac:dyDescent="0.15">
      <c r="A888" s="61"/>
      <c r="D888" s="53"/>
      <c r="E888" s="67"/>
      <c r="F888" s="61"/>
      <c r="G888" s="27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  <c r="BL888" s="28"/>
      <c r="BM888" s="28"/>
      <c r="BN888" s="28"/>
      <c r="BO888" s="28"/>
      <c r="BP888" s="28"/>
      <c r="BQ888" s="28"/>
      <c r="BR888" s="28"/>
      <c r="BS888" s="28"/>
      <c r="BT888" s="28"/>
      <c r="BU888" s="28"/>
      <c r="BV888" s="28"/>
      <c r="BW888" s="28"/>
      <c r="BX888" s="28"/>
      <c r="BY888" s="28"/>
      <c r="BZ888" s="28"/>
      <c r="CA888" s="28"/>
      <c r="CB888" s="28"/>
      <c r="CC888" s="28"/>
      <c r="CD888" s="28"/>
      <c r="CE888" s="28"/>
      <c r="CF888" s="28"/>
      <c r="CG888" s="28"/>
      <c r="CH888" s="28"/>
      <c r="CI888" s="28"/>
      <c r="CJ888" s="28"/>
      <c r="CK888" s="28"/>
      <c r="CL888" s="28"/>
      <c r="CM888" s="28"/>
      <c r="CN888" s="28"/>
      <c r="CO888" s="28"/>
      <c r="CP888" s="28"/>
      <c r="CQ888" s="28"/>
      <c r="CR888" s="28"/>
      <c r="CS888" s="28"/>
      <c r="CT888" s="28"/>
      <c r="CU888" s="28"/>
      <c r="CV888" s="28"/>
      <c r="CW888" s="28"/>
      <c r="CX888" s="28"/>
      <c r="CY888" s="28"/>
      <c r="CZ888" s="28"/>
      <c r="DA888" s="28"/>
      <c r="DB888" s="28"/>
      <c r="DC888" s="28"/>
      <c r="DD888" s="28"/>
      <c r="DE888" s="28"/>
      <c r="DF888" s="28"/>
      <c r="DG888" s="28"/>
      <c r="DH888" s="28"/>
      <c r="DI888" s="28"/>
      <c r="DJ888" s="28"/>
      <c r="DK888" s="28"/>
      <c r="DL888" s="28"/>
      <c r="DM888" s="28"/>
      <c r="DN888" s="28"/>
      <c r="DO888" s="28"/>
      <c r="DP888" s="28"/>
      <c r="DQ888" s="28"/>
      <c r="DR888" s="28"/>
      <c r="DS888" s="28"/>
      <c r="DT888" s="28"/>
      <c r="DU888" s="28"/>
      <c r="DV888" s="28"/>
      <c r="DW888" s="28"/>
      <c r="DX888" s="28"/>
      <c r="DY888" s="28"/>
      <c r="DZ888" s="28"/>
      <c r="EA888" s="28"/>
      <c r="EB888" s="28"/>
      <c r="EC888" s="28"/>
      <c r="ED888" s="28"/>
      <c r="EE888" s="28"/>
      <c r="EF888" s="28"/>
      <c r="EG888" s="28"/>
      <c r="EH888" s="28"/>
      <c r="EI888" s="28"/>
      <c r="EJ888" s="28"/>
      <c r="EK888" s="28"/>
      <c r="EL888" s="28"/>
      <c r="EM888" s="28"/>
      <c r="EN888" s="28"/>
      <c r="EO888" s="28"/>
      <c r="EP888" s="28"/>
      <c r="EQ888" s="28"/>
      <c r="ER888" s="28"/>
      <c r="ES888" s="28"/>
      <c r="ET888" s="28"/>
      <c r="EU888" s="28"/>
      <c r="EV888" s="28"/>
      <c r="EW888" s="28"/>
      <c r="EX888" s="28"/>
      <c r="EY888" s="28"/>
      <c r="EZ888" s="28"/>
      <c r="FA888" s="28"/>
      <c r="FB888" s="28"/>
      <c r="FC888" s="28"/>
      <c r="FD888" s="28"/>
      <c r="FE888" s="28"/>
      <c r="FF888" s="28"/>
      <c r="FG888" s="28"/>
      <c r="FH888" s="28"/>
      <c r="FI888" s="28"/>
      <c r="FJ888" s="28"/>
      <c r="FK888" s="28"/>
      <c r="FL888" s="28"/>
    </row>
    <row r="889" spans="1:168" s="29" customFormat="1" ht="12.75" customHeight="1" x14ac:dyDescent="0.15">
      <c r="A889" s="61"/>
      <c r="D889" s="53"/>
      <c r="E889" s="67"/>
      <c r="F889" s="61"/>
      <c r="G889" s="27"/>
    </row>
    <row r="890" spans="1:168" s="29" customFormat="1" ht="12.75" customHeight="1" x14ac:dyDescent="0.15">
      <c r="A890" s="61"/>
      <c r="D890" s="53"/>
      <c r="E890" s="67"/>
      <c r="F890" s="61"/>
      <c r="G890" s="27"/>
    </row>
    <row r="891" spans="1:168" s="29" customFormat="1" ht="12.75" customHeight="1" x14ac:dyDescent="0.15">
      <c r="A891" s="61"/>
      <c r="D891" s="53"/>
      <c r="E891" s="67"/>
      <c r="F891" s="61"/>
      <c r="G891" s="27"/>
    </row>
    <row r="892" spans="1:168" s="29" customFormat="1" ht="12.75" customHeight="1" x14ac:dyDescent="0.15">
      <c r="A892" s="61"/>
      <c r="D892" s="53"/>
      <c r="E892" s="67"/>
      <c r="F892" s="61"/>
      <c r="G892" s="27"/>
    </row>
    <row r="893" spans="1:168" s="29" customFormat="1" ht="12.75" customHeight="1" x14ac:dyDescent="0.15">
      <c r="A893" s="61"/>
      <c r="D893" s="53"/>
      <c r="E893" s="67"/>
      <c r="F893" s="61"/>
      <c r="G893" s="27"/>
    </row>
    <row r="894" spans="1:168" s="29" customFormat="1" ht="12.75" customHeight="1" x14ac:dyDescent="0.15">
      <c r="A894" s="61"/>
      <c r="D894" s="53"/>
      <c r="E894" s="67"/>
      <c r="F894" s="61"/>
      <c r="G894" s="27"/>
    </row>
    <row r="895" spans="1:168" s="29" customFormat="1" ht="12.75" customHeight="1" x14ac:dyDescent="0.15">
      <c r="A895" s="61"/>
      <c r="D895" s="53"/>
      <c r="E895" s="67"/>
      <c r="F895" s="61"/>
      <c r="G895" s="27"/>
    </row>
    <row r="896" spans="1:168" s="29" customFormat="1" ht="12.75" customHeight="1" x14ac:dyDescent="0.15">
      <c r="A896" s="61"/>
      <c r="D896" s="53"/>
      <c r="E896" s="67"/>
      <c r="F896" s="61"/>
      <c r="G896" s="27"/>
    </row>
    <row r="897" spans="1:168" s="29" customFormat="1" ht="12.75" customHeight="1" x14ac:dyDescent="0.15">
      <c r="A897" s="61"/>
      <c r="D897" s="49"/>
      <c r="E897" s="61"/>
      <c r="F897" s="63"/>
      <c r="G897" s="27"/>
    </row>
    <row r="898" spans="1:168" s="29" customFormat="1" ht="12.75" customHeight="1" x14ac:dyDescent="0.15">
      <c r="A898" s="61"/>
      <c r="D898" s="49"/>
      <c r="E898" s="61"/>
      <c r="F898" s="63"/>
      <c r="G898" s="27"/>
    </row>
    <row r="899" spans="1:168" s="29" customFormat="1" ht="12.75" customHeight="1" x14ac:dyDescent="0.15">
      <c r="A899" s="61"/>
      <c r="D899" s="49"/>
      <c r="E899" s="61"/>
      <c r="F899" s="63"/>
      <c r="G899" s="27"/>
    </row>
    <row r="900" spans="1:168" s="29" customFormat="1" ht="12.75" customHeight="1" x14ac:dyDescent="0.15">
      <c r="A900" s="61"/>
      <c r="D900" s="49"/>
      <c r="E900" s="61"/>
      <c r="F900" s="63"/>
      <c r="G900" s="27"/>
    </row>
    <row r="901" spans="1:168" s="29" customFormat="1" ht="12.75" customHeight="1" x14ac:dyDescent="0.15">
      <c r="A901" s="95"/>
      <c r="B901" s="28"/>
      <c r="C901" s="28"/>
      <c r="D901" s="49"/>
      <c r="E901" s="67"/>
      <c r="F901" s="61"/>
      <c r="G901" s="27"/>
    </row>
    <row r="902" spans="1:168" s="29" customFormat="1" ht="12.75" customHeight="1" x14ac:dyDescent="0.15">
      <c r="A902" s="95"/>
      <c r="B902" s="28"/>
      <c r="C902" s="28"/>
      <c r="D902" s="49"/>
      <c r="E902" s="67"/>
      <c r="F902" s="61"/>
      <c r="G902" s="27"/>
    </row>
    <row r="903" spans="1:168" s="29" customFormat="1" ht="12.75" customHeight="1" x14ac:dyDescent="0.15">
      <c r="A903" s="95"/>
      <c r="B903" s="28"/>
      <c r="C903" s="28"/>
      <c r="D903" s="49"/>
      <c r="E903" s="67"/>
      <c r="F903" s="61"/>
      <c r="G903" s="27"/>
    </row>
    <row r="904" spans="1:168" s="29" customFormat="1" ht="12.75" customHeight="1" x14ac:dyDescent="0.15">
      <c r="A904" s="63"/>
      <c r="B904" s="28"/>
      <c r="C904" s="88"/>
      <c r="D904" s="53"/>
      <c r="E904" s="63"/>
      <c r="F904" s="61"/>
      <c r="G904" s="27"/>
    </row>
    <row r="905" spans="1:168" s="29" customFormat="1" ht="12.75" customHeight="1" x14ac:dyDescent="0.15">
      <c r="A905" s="61"/>
      <c r="B905" s="28"/>
      <c r="C905" s="87"/>
      <c r="D905" s="53"/>
      <c r="E905" s="63"/>
      <c r="F905" s="61"/>
      <c r="G905" s="27"/>
    </row>
    <row r="906" spans="1:168" s="29" customFormat="1" ht="12.75" customHeight="1" x14ac:dyDescent="0.15">
      <c r="A906" s="61"/>
      <c r="B906" s="28"/>
      <c r="C906" s="88"/>
      <c r="D906" s="53"/>
      <c r="E906" s="63"/>
      <c r="F906" s="61"/>
      <c r="G906" s="27"/>
    </row>
    <row r="907" spans="1:168" s="29" customFormat="1" ht="12.75" customHeight="1" x14ac:dyDescent="0.15">
      <c r="A907" s="63"/>
      <c r="B907" s="28"/>
      <c r="C907" s="88"/>
      <c r="D907" s="53"/>
      <c r="E907" s="63"/>
      <c r="F907" s="61"/>
      <c r="G907" s="27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  <c r="BL907" s="28"/>
      <c r="BM907" s="28"/>
      <c r="BN907" s="28"/>
      <c r="BO907" s="28"/>
      <c r="BP907" s="28"/>
      <c r="BQ907" s="28"/>
      <c r="BR907" s="28"/>
      <c r="BS907" s="28"/>
      <c r="BT907" s="28"/>
      <c r="BU907" s="28"/>
      <c r="BV907" s="28"/>
      <c r="BW907" s="28"/>
      <c r="BX907" s="28"/>
      <c r="BY907" s="28"/>
      <c r="BZ907" s="28"/>
      <c r="CA907" s="28"/>
      <c r="CB907" s="28"/>
      <c r="CC907" s="28"/>
      <c r="CD907" s="28"/>
      <c r="CE907" s="28"/>
      <c r="CF907" s="28"/>
      <c r="CG907" s="28"/>
      <c r="CH907" s="28"/>
      <c r="CI907" s="28"/>
      <c r="CJ907" s="28"/>
      <c r="CK907" s="28"/>
      <c r="CL907" s="28"/>
      <c r="CM907" s="28"/>
      <c r="CN907" s="28"/>
      <c r="CO907" s="28"/>
      <c r="CP907" s="28"/>
      <c r="CQ907" s="28"/>
      <c r="CR907" s="28"/>
      <c r="CS907" s="28"/>
      <c r="CT907" s="28"/>
      <c r="CU907" s="28"/>
      <c r="CV907" s="28"/>
      <c r="CW907" s="28"/>
      <c r="CX907" s="28"/>
      <c r="CY907" s="28"/>
      <c r="CZ907" s="28"/>
      <c r="DA907" s="28"/>
      <c r="DB907" s="28"/>
      <c r="DC907" s="28"/>
      <c r="DD907" s="28"/>
      <c r="DE907" s="28"/>
      <c r="DF907" s="28"/>
      <c r="DG907" s="28"/>
      <c r="DH907" s="28"/>
      <c r="DI907" s="28"/>
      <c r="DJ907" s="28"/>
      <c r="DK907" s="28"/>
      <c r="DL907" s="28"/>
      <c r="DM907" s="28"/>
      <c r="DN907" s="28"/>
      <c r="DO907" s="28"/>
      <c r="DP907" s="28"/>
      <c r="DQ907" s="28"/>
      <c r="DR907" s="28"/>
      <c r="DS907" s="28"/>
      <c r="DT907" s="28"/>
      <c r="DU907" s="28"/>
      <c r="DV907" s="28"/>
      <c r="DW907" s="28"/>
      <c r="DX907" s="28"/>
      <c r="DY907" s="28"/>
      <c r="DZ907" s="28"/>
      <c r="EA907" s="28"/>
      <c r="EB907" s="28"/>
      <c r="EC907" s="28"/>
      <c r="ED907" s="28"/>
      <c r="EE907" s="28"/>
      <c r="EF907" s="28"/>
      <c r="EG907" s="28"/>
      <c r="EH907" s="28"/>
      <c r="EI907" s="28"/>
      <c r="EJ907" s="28"/>
      <c r="EK907" s="28"/>
      <c r="EL907" s="28"/>
      <c r="EM907" s="28"/>
      <c r="EN907" s="28"/>
      <c r="EO907" s="28"/>
      <c r="EP907" s="28"/>
      <c r="EQ907" s="28"/>
      <c r="ER907" s="28"/>
      <c r="ES907" s="28"/>
      <c r="ET907" s="28"/>
      <c r="EU907" s="28"/>
      <c r="EV907" s="28"/>
      <c r="EW907" s="28"/>
      <c r="EX907" s="28"/>
      <c r="EY907" s="28"/>
      <c r="EZ907" s="28"/>
      <c r="FA907" s="28"/>
      <c r="FB907" s="28"/>
      <c r="FC907" s="28"/>
      <c r="FD907" s="28"/>
      <c r="FE907" s="28"/>
      <c r="FF907" s="28"/>
      <c r="FG907" s="28"/>
      <c r="FH907" s="28"/>
      <c r="FI907" s="28"/>
      <c r="FJ907" s="28"/>
      <c r="FK907" s="28"/>
      <c r="FL907" s="28"/>
    </row>
    <row r="908" spans="1:168" s="29" customFormat="1" ht="12.75" customHeight="1" x14ac:dyDescent="0.15">
      <c r="A908" s="63"/>
      <c r="B908" s="28"/>
      <c r="C908" s="87"/>
      <c r="D908" s="53"/>
      <c r="E908" s="63"/>
      <c r="F908" s="61"/>
      <c r="G908" s="27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  <c r="BL908" s="28"/>
      <c r="BM908" s="28"/>
      <c r="BN908" s="28"/>
      <c r="BO908" s="28"/>
      <c r="BP908" s="28"/>
      <c r="BQ908" s="28"/>
      <c r="BR908" s="28"/>
      <c r="BS908" s="28"/>
      <c r="BT908" s="28"/>
      <c r="BU908" s="28"/>
      <c r="BV908" s="28"/>
      <c r="BW908" s="28"/>
      <c r="BX908" s="28"/>
      <c r="BY908" s="28"/>
      <c r="BZ908" s="28"/>
      <c r="CA908" s="28"/>
      <c r="CB908" s="28"/>
      <c r="CC908" s="28"/>
      <c r="CD908" s="28"/>
      <c r="CE908" s="28"/>
      <c r="CF908" s="28"/>
      <c r="CG908" s="28"/>
      <c r="CH908" s="28"/>
      <c r="CI908" s="28"/>
      <c r="CJ908" s="28"/>
      <c r="CK908" s="28"/>
      <c r="CL908" s="28"/>
      <c r="CM908" s="28"/>
      <c r="CN908" s="28"/>
      <c r="CO908" s="28"/>
      <c r="CP908" s="28"/>
      <c r="CQ908" s="28"/>
      <c r="CR908" s="28"/>
      <c r="CS908" s="28"/>
      <c r="CT908" s="28"/>
      <c r="CU908" s="28"/>
      <c r="CV908" s="28"/>
      <c r="CW908" s="28"/>
      <c r="CX908" s="28"/>
      <c r="CY908" s="28"/>
      <c r="CZ908" s="28"/>
      <c r="DA908" s="28"/>
      <c r="DB908" s="28"/>
      <c r="DC908" s="28"/>
      <c r="DD908" s="28"/>
      <c r="DE908" s="28"/>
      <c r="DF908" s="28"/>
      <c r="DG908" s="28"/>
      <c r="DH908" s="28"/>
      <c r="DI908" s="28"/>
      <c r="DJ908" s="28"/>
      <c r="DK908" s="28"/>
      <c r="DL908" s="28"/>
      <c r="DM908" s="28"/>
      <c r="DN908" s="28"/>
      <c r="DO908" s="28"/>
      <c r="DP908" s="28"/>
      <c r="DQ908" s="28"/>
      <c r="DR908" s="28"/>
      <c r="DS908" s="28"/>
      <c r="DT908" s="28"/>
      <c r="DU908" s="28"/>
      <c r="DV908" s="28"/>
      <c r="DW908" s="28"/>
      <c r="DX908" s="28"/>
      <c r="DY908" s="28"/>
      <c r="DZ908" s="28"/>
      <c r="EA908" s="28"/>
      <c r="EB908" s="28"/>
      <c r="EC908" s="28"/>
      <c r="ED908" s="28"/>
      <c r="EE908" s="28"/>
      <c r="EF908" s="28"/>
      <c r="EG908" s="28"/>
      <c r="EH908" s="28"/>
      <c r="EI908" s="28"/>
      <c r="EJ908" s="28"/>
      <c r="EK908" s="28"/>
      <c r="EL908" s="28"/>
      <c r="EM908" s="28"/>
      <c r="EN908" s="28"/>
      <c r="EO908" s="28"/>
      <c r="EP908" s="28"/>
      <c r="EQ908" s="28"/>
      <c r="ER908" s="28"/>
      <c r="ES908" s="28"/>
      <c r="ET908" s="28"/>
      <c r="EU908" s="28"/>
      <c r="EV908" s="28"/>
      <c r="EW908" s="28"/>
      <c r="EX908" s="28"/>
      <c r="EY908" s="28"/>
      <c r="EZ908" s="28"/>
      <c r="FA908" s="28"/>
      <c r="FB908" s="28"/>
      <c r="FC908" s="28"/>
      <c r="FD908" s="28"/>
      <c r="FE908" s="28"/>
      <c r="FF908" s="28"/>
      <c r="FG908" s="28"/>
      <c r="FH908" s="28"/>
      <c r="FI908" s="28"/>
      <c r="FJ908" s="28"/>
      <c r="FK908" s="28"/>
      <c r="FL908" s="28"/>
    </row>
    <row r="909" spans="1:168" s="29" customFormat="1" ht="12.75" customHeight="1" x14ac:dyDescent="0.15">
      <c r="A909" s="61"/>
      <c r="B909" s="28"/>
      <c r="C909" s="88"/>
      <c r="D909" s="53"/>
      <c r="E909" s="63"/>
      <c r="F909" s="61"/>
      <c r="G909" s="27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  <c r="BL909" s="28"/>
      <c r="BM909" s="28"/>
      <c r="BN909" s="28"/>
      <c r="BO909" s="28"/>
      <c r="BP909" s="28"/>
      <c r="BQ909" s="28"/>
      <c r="BR909" s="28"/>
      <c r="BS909" s="28"/>
      <c r="BT909" s="28"/>
      <c r="BU909" s="28"/>
      <c r="BV909" s="28"/>
      <c r="BW909" s="28"/>
      <c r="BX909" s="28"/>
      <c r="BY909" s="28"/>
      <c r="BZ909" s="28"/>
      <c r="CA909" s="28"/>
      <c r="CB909" s="28"/>
      <c r="CC909" s="28"/>
      <c r="CD909" s="28"/>
      <c r="CE909" s="28"/>
      <c r="CF909" s="28"/>
      <c r="CG909" s="28"/>
      <c r="CH909" s="28"/>
      <c r="CI909" s="28"/>
      <c r="CJ909" s="28"/>
      <c r="CK909" s="28"/>
      <c r="CL909" s="28"/>
      <c r="CM909" s="28"/>
      <c r="CN909" s="28"/>
      <c r="CO909" s="28"/>
      <c r="CP909" s="28"/>
      <c r="CQ909" s="28"/>
      <c r="CR909" s="28"/>
      <c r="CS909" s="28"/>
      <c r="CT909" s="28"/>
      <c r="CU909" s="28"/>
      <c r="CV909" s="28"/>
      <c r="CW909" s="28"/>
      <c r="CX909" s="28"/>
      <c r="CY909" s="28"/>
      <c r="CZ909" s="28"/>
      <c r="DA909" s="28"/>
      <c r="DB909" s="28"/>
      <c r="DC909" s="28"/>
      <c r="DD909" s="28"/>
      <c r="DE909" s="28"/>
      <c r="DF909" s="28"/>
      <c r="DG909" s="28"/>
      <c r="DH909" s="28"/>
      <c r="DI909" s="28"/>
      <c r="DJ909" s="28"/>
      <c r="DK909" s="28"/>
      <c r="DL909" s="28"/>
      <c r="DM909" s="28"/>
      <c r="DN909" s="28"/>
      <c r="DO909" s="28"/>
      <c r="DP909" s="28"/>
      <c r="DQ909" s="28"/>
      <c r="DR909" s="28"/>
      <c r="DS909" s="28"/>
      <c r="DT909" s="28"/>
      <c r="DU909" s="28"/>
      <c r="DV909" s="28"/>
      <c r="DW909" s="28"/>
      <c r="DX909" s="28"/>
      <c r="DY909" s="28"/>
      <c r="DZ909" s="28"/>
      <c r="EA909" s="28"/>
      <c r="EB909" s="28"/>
      <c r="EC909" s="28"/>
      <c r="ED909" s="28"/>
      <c r="EE909" s="28"/>
      <c r="EF909" s="28"/>
      <c r="EG909" s="28"/>
      <c r="EH909" s="28"/>
      <c r="EI909" s="28"/>
      <c r="EJ909" s="28"/>
      <c r="EK909" s="28"/>
      <c r="EL909" s="28"/>
      <c r="EM909" s="28"/>
      <c r="EN909" s="28"/>
      <c r="EO909" s="28"/>
      <c r="EP909" s="28"/>
      <c r="EQ909" s="28"/>
      <c r="ER909" s="28"/>
      <c r="ES909" s="28"/>
      <c r="ET909" s="28"/>
      <c r="EU909" s="28"/>
      <c r="EV909" s="28"/>
      <c r="EW909" s="28"/>
      <c r="EX909" s="28"/>
      <c r="EY909" s="28"/>
      <c r="EZ909" s="28"/>
      <c r="FA909" s="28"/>
      <c r="FB909" s="28"/>
      <c r="FC909" s="28"/>
      <c r="FD909" s="28"/>
      <c r="FE909" s="28"/>
      <c r="FF909" s="28"/>
      <c r="FG909" s="28"/>
      <c r="FH909" s="28"/>
      <c r="FI909" s="28"/>
      <c r="FJ909" s="28"/>
      <c r="FK909" s="28"/>
      <c r="FL909" s="28"/>
    </row>
    <row r="910" spans="1:168" s="29" customFormat="1" ht="12.75" customHeight="1" x14ac:dyDescent="0.15">
      <c r="A910" s="67"/>
      <c r="C910" s="72"/>
      <c r="D910" s="53"/>
      <c r="E910" s="63"/>
      <c r="F910" s="63"/>
      <c r="G910" s="27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  <c r="BL910" s="28"/>
      <c r="BM910" s="28"/>
      <c r="BN910" s="28"/>
      <c r="BO910" s="28"/>
      <c r="BP910" s="28"/>
      <c r="BQ910" s="28"/>
      <c r="BR910" s="28"/>
      <c r="BS910" s="28"/>
      <c r="BT910" s="28"/>
      <c r="BU910" s="28"/>
      <c r="BV910" s="28"/>
      <c r="BW910" s="28"/>
      <c r="BX910" s="28"/>
      <c r="BY910" s="28"/>
      <c r="BZ910" s="28"/>
      <c r="CA910" s="28"/>
      <c r="CB910" s="28"/>
      <c r="CC910" s="28"/>
      <c r="CD910" s="28"/>
      <c r="CE910" s="28"/>
      <c r="CF910" s="28"/>
      <c r="CG910" s="28"/>
      <c r="CH910" s="28"/>
      <c r="CI910" s="28"/>
      <c r="CJ910" s="28"/>
      <c r="CK910" s="28"/>
      <c r="CL910" s="28"/>
      <c r="CM910" s="28"/>
      <c r="CN910" s="28"/>
      <c r="CO910" s="28"/>
      <c r="CP910" s="28"/>
      <c r="CQ910" s="28"/>
      <c r="CR910" s="28"/>
      <c r="CS910" s="28"/>
      <c r="CT910" s="28"/>
      <c r="CU910" s="28"/>
      <c r="CV910" s="28"/>
      <c r="CW910" s="28"/>
      <c r="CX910" s="28"/>
      <c r="CY910" s="28"/>
      <c r="CZ910" s="28"/>
      <c r="DA910" s="28"/>
      <c r="DB910" s="28"/>
      <c r="DC910" s="28"/>
      <c r="DD910" s="28"/>
      <c r="DE910" s="28"/>
      <c r="DF910" s="28"/>
      <c r="DG910" s="28"/>
      <c r="DH910" s="28"/>
      <c r="DI910" s="28"/>
      <c r="DJ910" s="28"/>
      <c r="DK910" s="28"/>
      <c r="DL910" s="28"/>
      <c r="DM910" s="28"/>
      <c r="DN910" s="28"/>
      <c r="DO910" s="28"/>
      <c r="DP910" s="28"/>
      <c r="DQ910" s="28"/>
      <c r="DR910" s="28"/>
      <c r="DS910" s="28"/>
      <c r="DT910" s="28"/>
      <c r="DU910" s="28"/>
      <c r="DV910" s="28"/>
      <c r="DW910" s="28"/>
      <c r="DX910" s="28"/>
      <c r="DY910" s="28"/>
      <c r="DZ910" s="28"/>
      <c r="EA910" s="28"/>
      <c r="EB910" s="28"/>
      <c r="EC910" s="28"/>
      <c r="ED910" s="28"/>
      <c r="EE910" s="28"/>
      <c r="EF910" s="28"/>
      <c r="EG910" s="28"/>
      <c r="EH910" s="28"/>
      <c r="EI910" s="28"/>
      <c r="EJ910" s="28"/>
      <c r="EK910" s="28"/>
      <c r="EL910" s="28"/>
      <c r="EM910" s="28"/>
      <c r="EN910" s="28"/>
      <c r="EO910" s="28"/>
      <c r="EP910" s="28"/>
      <c r="EQ910" s="28"/>
      <c r="ER910" s="28"/>
      <c r="ES910" s="28"/>
      <c r="ET910" s="28"/>
      <c r="EU910" s="28"/>
      <c r="EV910" s="28"/>
      <c r="EW910" s="28"/>
      <c r="EX910" s="28"/>
      <c r="EY910" s="28"/>
      <c r="EZ910" s="28"/>
      <c r="FA910" s="28"/>
      <c r="FB910" s="28"/>
      <c r="FC910" s="28"/>
      <c r="FD910" s="28"/>
      <c r="FE910" s="28"/>
      <c r="FF910" s="28"/>
      <c r="FG910" s="28"/>
      <c r="FH910" s="28"/>
      <c r="FI910" s="28"/>
      <c r="FJ910" s="28"/>
      <c r="FK910" s="28"/>
      <c r="FL910" s="28"/>
    </row>
    <row r="911" spans="1:168" s="29" customFormat="1" ht="12.75" customHeight="1" x14ac:dyDescent="0.15">
      <c r="A911" s="65"/>
      <c r="B911" s="66"/>
      <c r="C911" s="66"/>
      <c r="D911" s="54"/>
      <c r="E911" s="61"/>
      <c r="F911" s="61"/>
      <c r="G911" s="27"/>
    </row>
    <row r="912" spans="1:168" s="29" customFormat="1" ht="12.75" customHeight="1" x14ac:dyDescent="0.15">
      <c r="A912" s="61"/>
      <c r="B912" s="76"/>
      <c r="C912" s="71"/>
      <c r="D912" s="53"/>
      <c r="E912" s="63"/>
      <c r="F912" s="63"/>
      <c r="G912" s="27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  <c r="BL912" s="28"/>
      <c r="BM912" s="28"/>
      <c r="BN912" s="28"/>
      <c r="BO912" s="28"/>
      <c r="BP912" s="28"/>
      <c r="BQ912" s="28"/>
      <c r="BR912" s="28"/>
      <c r="BS912" s="28"/>
      <c r="BT912" s="28"/>
      <c r="BU912" s="28"/>
      <c r="BV912" s="28"/>
      <c r="BW912" s="28"/>
      <c r="BX912" s="28"/>
      <c r="BY912" s="28"/>
      <c r="BZ912" s="28"/>
      <c r="CA912" s="28"/>
      <c r="CB912" s="28"/>
      <c r="CC912" s="28"/>
      <c r="CD912" s="28"/>
      <c r="CE912" s="28"/>
      <c r="CF912" s="28"/>
      <c r="CG912" s="28"/>
      <c r="CH912" s="28"/>
      <c r="CI912" s="28"/>
      <c r="CJ912" s="28"/>
      <c r="CK912" s="28"/>
      <c r="CL912" s="28"/>
      <c r="CM912" s="28"/>
      <c r="CN912" s="28"/>
      <c r="CO912" s="28"/>
      <c r="CP912" s="28"/>
      <c r="CQ912" s="28"/>
      <c r="CR912" s="28"/>
      <c r="CS912" s="28"/>
      <c r="CT912" s="28"/>
      <c r="CU912" s="28"/>
      <c r="CV912" s="28"/>
      <c r="CW912" s="28"/>
      <c r="CX912" s="28"/>
      <c r="CY912" s="28"/>
      <c r="CZ912" s="28"/>
      <c r="DA912" s="28"/>
      <c r="DB912" s="28"/>
      <c r="DC912" s="28"/>
      <c r="DD912" s="28"/>
      <c r="DE912" s="28"/>
      <c r="DF912" s="28"/>
      <c r="DG912" s="28"/>
      <c r="DH912" s="28"/>
      <c r="DI912" s="28"/>
      <c r="DJ912" s="28"/>
      <c r="DK912" s="28"/>
      <c r="DL912" s="28"/>
      <c r="DM912" s="28"/>
      <c r="DN912" s="28"/>
      <c r="DO912" s="28"/>
      <c r="DP912" s="28"/>
      <c r="DQ912" s="28"/>
      <c r="DR912" s="28"/>
      <c r="DS912" s="28"/>
      <c r="DT912" s="28"/>
      <c r="DU912" s="28"/>
      <c r="DV912" s="28"/>
      <c r="DW912" s="28"/>
      <c r="DX912" s="28"/>
      <c r="DY912" s="28"/>
      <c r="DZ912" s="28"/>
      <c r="EA912" s="28"/>
      <c r="EB912" s="28"/>
      <c r="EC912" s="28"/>
      <c r="ED912" s="28"/>
      <c r="EE912" s="28"/>
      <c r="EF912" s="28"/>
      <c r="EG912" s="28"/>
      <c r="EH912" s="28"/>
      <c r="EI912" s="28"/>
      <c r="EJ912" s="28"/>
      <c r="EK912" s="28"/>
      <c r="EL912" s="28"/>
      <c r="EM912" s="28"/>
      <c r="EN912" s="28"/>
      <c r="EO912" s="28"/>
      <c r="EP912" s="28"/>
      <c r="EQ912" s="28"/>
      <c r="ER912" s="28"/>
      <c r="ES912" s="28"/>
      <c r="ET912" s="28"/>
      <c r="EU912" s="28"/>
      <c r="EV912" s="28"/>
      <c r="EW912" s="28"/>
      <c r="EX912" s="28"/>
      <c r="EY912" s="28"/>
      <c r="EZ912" s="28"/>
      <c r="FA912" s="28"/>
      <c r="FB912" s="28"/>
      <c r="FC912" s="28"/>
      <c r="FD912" s="28"/>
      <c r="FE912" s="28"/>
      <c r="FF912" s="28"/>
      <c r="FG912" s="28"/>
      <c r="FH912" s="28"/>
      <c r="FI912" s="28"/>
      <c r="FJ912" s="28"/>
      <c r="FK912" s="28"/>
      <c r="FL912" s="28"/>
    </row>
    <row r="913" spans="1:168" s="29" customFormat="1" ht="12.75" customHeight="1" x14ac:dyDescent="0.15">
      <c r="A913" s="61"/>
      <c r="B913" s="76"/>
      <c r="C913" s="71"/>
      <c r="D913" s="53"/>
      <c r="E913" s="63"/>
      <c r="F913" s="63"/>
      <c r="G913" s="27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  <c r="BL913" s="28"/>
      <c r="BM913" s="28"/>
      <c r="BN913" s="28"/>
      <c r="BO913" s="28"/>
      <c r="BP913" s="28"/>
      <c r="BQ913" s="28"/>
      <c r="BR913" s="28"/>
      <c r="BS913" s="28"/>
      <c r="BT913" s="28"/>
      <c r="BU913" s="28"/>
      <c r="BV913" s="28"/>
      <c r="BW913" s="28"/>
      <c r="BX913" s="28"/>
      <c r="BY913" s="28"/>
      <c r="BZ913" s="28"/>
      <c r="CA913" s="28"/>
      <c r="CB913" s="28"/>
      <c r="CC913" s="28"/>
      <c r="CD913" s="28"/>
      <c r="CE913" s="28"/>
      <c r="CF913" s="28"/>
      <c r="CG913" s="28"/>
      <c r="CH913" s="28"/>
      <c r="CI913" s="28"/>
      <c r="CJ913" s="28"/>
      <c r="CK913" s="28"/>
      <c r="CL913" s="28"/>
      <c r="CM913" s="28"/>
      <c r="CN913" s="28"/>
      <c r="CO913" s="28"/>
      <c r="CP913" s="28"/>
      <c r="CQ913" s="28"/>
      <c r="CR913" s="28"/>
      <c r="CS913" s="28"/>
      <c r="CT913" s="28"/>
      <c r="CU913" s="28"/>
      <c r="CV913" s="28"/>
      <c r="CW913" s="28"/>
      <c r="CX913" s="28"/>
      <c r="CY913" s="28"/>
      <c r="CZ913" s="28"/>
      <c r="DA913" s="28"/>
      <c r="DB913" s="28"/>
      <c r="DC913" s="28"/>
      <c r="DD913" s="28"/>
      <c r="DE913" s="28"/>
      <c r="DF913" s="28"/>
      <c r="DG913" s="28"/>
      <c r="DH913" s="28"/>
      <c r="DI913" s="28"/>
      <c r="DJ913" s="28"/>
      <c r="DK913" s="28"/>
      <c r="DL913" s="28"/>
      <c r="DM913" s="28"/>
      <c r="DN913" s="28"/>
      <c r="DO913" s="28"/>
      <c r="DP913" s="28"/>
      <c r="DQ913" s="28"/>
      <c r="DR913" s="28"/>
      <c r="DS913" s="28"/>
      <c r="DT913" s="28"/>
      <c r="DU913" s="28"/>
      <c r="DV913" s="28"/>
      <c r="DW913" s="28"/>
      <c r="DX913" s="28"/>
      <c r="DY913" s="28"/>
      <c r="DZ913" s="28"/>
      <c r="EA913" s="28"/>
      <c r="EB913" s="28"/>
      <c r="EC913" s="28"/>
      <c r="ED913" s="28"/>
      <c r="EE913" s="28"/>
      <c r="EF913" s="28"/>
      <c r="EG913" s="28"/>
      <c r="EH913" s="28"/>
      <c r="EI913" s="28"/>
      <c r="EJ913" s="28"/>
      <c r="EK913" s="28"/>
      <c r="EL913" s="28"/>
      <c r="EM913" s="28"/>
      <c r="EN913" s="28"/>
      <c r="EO913" s="28"/>
      <c r="EP913" s="28"/>
      <c r="EQ913" s="28"/>
      <c r="ER913" s="28"/>
      <c r="ES913" s="28"/>
      <c r="ET913" s="28"/>
      <c r="EU913" s="28"/>
      <c r="EV913" s="28"/>
      <c r="EW913" s="28"/>
      <c r="EX913" s="28"/>
      <c r="EY913" s="28"/>
      <c r="EZ913" s="28"/>
      <c r="FA913" s="28"/>
      <c r="FB913" s="28"/>
      <c r="FC913" s="28"/>
      <c r="FD913" s="28"/>
      <c r="FE913" s="28"/>
      <c r="FF913" s="28"/>
      <c r="FG913" s="28"/>
      <c r="FH913" s="28"/>
      <c r="FI913" s="28"/>
      <c r="FJ913" s="28"/>
      <c r="FK913" s="28"/>
      <c r="FL913" s="28"/>
    </row>
    <row r="914" spans="1:168" s="29" customFormat="1" ht="12.75" customHeight="1" x14ac:dyDescent="0.15">
      <c r="A914" s="61"/>
      <c r="B914" s="76"/>
      <c r="D914" s="49"/>
      <c r="E914" s="61"/>
      <c r="F914" s="61"/>
      <c r="G914" s="27"/>
    </row>
    <row r="915" spans="1:168" s="29" customFormat="1" ht="12.75" customHeight="1" x14ac:dyDescent="0.15">
      <c r="A915" s="61"/>
      <c r="B915" s="76"/>
      <c r="D915" s="49"/>
      <c r="E915" s="61"/>
      <c r="F915" s="61"/>
      <c r="G915" s="27"/>
    </row>
    <row r="916" spans="1:168" s="29" customFormat="1" ht="12.75" customHeight="1" x14ac:dyDescent="0.15">
      <c r="A916" s="67"/>
      <c r="C916" s="72"/>
      <c r="D916" s="53"/>
      <c r="E916" s="63"/>
      <c r="F916" s="63"/>
      <c r="G916" s="27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  <c r="BL916" s="28"/>
      <c r="BM916" s="28"/>
      <c r="BN916" s="28"/>
      <c r="BO916" s="28"/>
      <c r="BP916" s="28"/>
      <c r="BQ916" s="28"/>
      <c r="BR916" s="28"/>
      <c r="BS916" s="28"/>
      <c r="BT916" s="28"/>
      <c r="BU916" s="28"/>
      <c r="BV916" s="28"/>
      <c r="BW916" s="28"/>
      <c r="BX916" s="28"/>
      <c r="BY916" s="28"/>
      <c r="BZ916" s="28"/>
      <c r="CA916" s="28"/>
      <c r="CB916" s="28"/>
      <c r="CC916" s="28"/>
      <c r="CD916" s="28"/>
      <c r="CE916" s="28"/>
      <c r="CF916" s="28"/>
      <c r="CG916" s="28"/>
      <c r="CH916" s="28"/>
      <c r="CI916" s="28"/>
      <c r="CJ916" s="28"/>
      <c r="CK916" s="28"/>
      <c r="CL916" s="28"/>
      <c r="CM916" s="28"/>
      <c r="CN916" s="28"/>
      <c r="CO916" s="28"/>
      <c r="CP916" s="28"/>
      <c r="CQ916" s="28"/>
      <c r="CR916" s="28"/>
      <c r="CS916" s="28"/>
      <c r="CT916" s="28"/>
      <c r="CU916" s="28"/>
      <c r="CV916" s="28"/>
      <c r="CW916" s="28"/>
      <c r="CX916" s="28"/>
      <c r="CY916" s="28"/>
      <c r="CZ916" s="28"/>
      <c r="DA916" s="28"/>
      <c r="DB916" s="28"/>
      <c r="DC916" s="28"/>
      <c r="DD916" s="28"/>
      <c r="DE916" s="28"/>
      <c r="DF916" s="28"/>
      <c r="DG916" s="28"/>
      <c r="DH916" s="28"/>
      <c r="DI916" s="28"/>
      <c r="DJ916" s="28"/>
      <c r="DK916" s="28"/>
      <c r="DL916" s="28"/>
      <c r="DM916" s="28"/>
      <c r="DN916" s="28"/>
      <c r="DO916" s="28"/>
      <c r="DP916" s="28"/>
      <c r="DQ916" s="28"/>
      <c r="DR916" s="28"/>
      <c r="DS916" s="28"/>
      <c r="DT916" s="28"/>
      <c r="DU916" s="28"/>
      <c r="DV916" s="28"/>
      <c r="DW916" s="28"/>
      <c r="DX916" s="28"/>
      <c r="DY916" s="28"/>
      <c r="DZ916" s="28"/>
      <c r="EA916" s="28"/>
      <c r="EB916" s="28"/>
      <c r="EC916" s="28"/>
      <c r="ED916" s="28"/>
      <c r="EE916" s="28"/>
      <c r="EF916" s="28"/>
      <c r="EG916" s="28"/>
      <c r="EH916" s="28"/>
      <c r="EI916" s="28"/>
      <c r="EJ916" s="28"/>
      <c r="EK916" s="28"/>
      <c r="EL916" s="28"/>
      <c r="EM916" s="28"/>
      <c r="EN916" s="28"/>
      <c r="EO916" s="28"/>
      <c r="EP916" s="28"/>
      <c r="EQ916" s="28"/>
      <c r="ER916" s="28"/>
      <c r="ES916" s="28"/>
      <c r="ET916" s="28"/>
      <c r="EU916" s="28"/>
      <c r="EV916" s="28"/>
      <c r="EW916" s="28"/>
      <c r="EX916" s="28"/>
      <c r="EY916" s="28"/>
      <c r="EZ916" s="28"/>
      <c r="FA916" s="28"/>
      <c r="FB916" s="28"/>
      <c r="FC916" s="28"/>
      <c r="FD916" s="28"/>
      <c r="FE916" s="28"/>
      <c r="FF916" s="28"/>
      <c r="FG916" s="28"/>
      <c r="FH916" s="28"/>
      <c r="FI916" s="28"/>
      <c r="FJ916" s="28"/>
      <c r="FK916" s="28"/>
      <c r="FL916" s="28"/>
    </row>
    <row r="917" spans="1:168" s="29" customFormat="1" ht="12.75" customHeight="1" x14ac:dyDescent="0.15">
      <c r="A917" s="67"/>
      <c r="C917" s="72"/>
      <c r="D917" s="53"/>
      <c r="E917" s="63"/>
      <c r="F917" s="63"/>
      <c r="G917" s="27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  <c r="BL917" s="28"/>
      <c r="BM917" s="28"/>
      <c r="BN917" s="28"/>
      <c r="BO917" s="28"/>
      <c r="BP917" s="28"/>
      <c r="BQ917" s="28"/>
      <c r="BR917" s="28"/>
      <c r="BS917" s="28"/>
      <c r="BT917" s="28"/>
      <c r="BU917" s="28"/>
      <c r="BV917" s="28"/>
      <c r="BW917" s="28"/>
      <c r="BX917" s="28"/>
      <c r="BY917" s="28"/>
      <c r="BZ917" s="28"/>
      <c r="CA917" s="28"/>
      <c r="CB917" s="28"/>
      <c r="CC917" s="28"/>
      <c r="CD917" s="28"/>
      <c r="CE917" s="28"/>
      <c r="CF917" s="28"/>
      <c r="CG917" s="28"/>
      <c r="CH917" s="28"/>
      <c r="CI917" s="28"/>
      <c r="CJ917" s="28"/>
      <c r="CK917" s="28"/>
      <c r="CL917" s="28"/>
      <c r="CM917" s="28"/>
      <c r="CN917" s="28"/>
      <c r="CO917" s="28"/>
      <c r="CP917" s="28"/>
      <c r="CQ917" s="28"/>
      <c r="CR917" s="28"/>
      <c r="CS917" s="28"/>
      <c r="CT917" s="28"/>
      <c r="CU917" s="28"/>
      <c r="CV917" s="28"/>
      <c r="CW917" s="28"/>
      <c r="CX917" s="28"/>
      <c r="CY917" s="28"/>
      <c r="CZ917" s="28"/>
      <c r="DA917" s="28"/>
      <c r="DB917" s="28"/>
      <c r="DC917" s="28"/>
      <c r="DD917" s="28"/>
      <c r="DE917" s="28"/>
      <c r="DF917" s="28"/>
      <c r="DG917" s="28"/>
      <c r="DH917" s="28"/>
      <c r="DI917" s="28"/>
      <c r="DJ917" s="28"/>
      <c r="DK917" s="28"/>
      <c r="DL917" s="28"/>
      <c r="DM917" s="28"/>
      <c r="DN917" s="28"/>
      <c r="DO917" s="28"/>
      <c r="DP917" s="28"/>
      <c r="DQ917" s="28"/>
      <c r="DR917" s="28"/>
      <c r="DS917" s="28"/>
      <c r="DT917" s="28"/>
      <c r="DU917" s="28"/>
      <c r="DV917" s="28"/>
      <c r="DW917" s="28"/>
      <c r="DX917" s="28"/>
      <c r="DY917" s="28"/>
      <c r="DZ917" s="28"/>
      <c r="EA917" s="28"/>
      <c r="EB917" s="28"/>
      <c r="EC917" s="28"/>
      <c r="ED917" s="28"/>
      <c r="EE917" s="28"/>
      <c r="EF917" s="28"/>
      <c r="EG917" s="28"/>
      <c r="EH917" s="28"/>
      <c r="EI917" s="28"/>
      <c r="EJ917" s="28"/>
      <c r="EK917" s="28"/>
      <c r="EL917" s="28"/>
      <c r="EM917" s="28"/>
      <c r="EN917" s="28"/>
      <c r="EO917" s="28"/>
      <c r="EP917" s="28"/>
      <c r="EQ917" s="28"/>
      <c r="ER917" s="28"/>
      <c r="ES917" s="28"/>
      <c r="ET917" s="28"/>
      <c r="EU917" s="28"/>
      <c r="EV917" s="28"/>
      <c r="EW917" s="28"/>
      <c r="EX917" s="28"/>
      <c r="EY917" s="28"/>
      <c r="EZ917" s="28"/>
      <c r="FA917" s="28"/>
      <c r="FB917" s="28"/>
      <c r="FC917" s="28"/>
      <c r="FD917" s="28"/>
      <c r="FE917" s="28"/>
      <c r="FF917" s="28"/>
      <c r="FG917" s="28"/>
      <c r="FH917" s="28"/>
      <c r="FI917" s="28"/>
      <c r="FJ917" s="28"/>
      <c r="FK917" s="28"/>
      <c r="FL917" s="28"/>
    </row>
    <row r="918" spans="1:168" s="28" customFormat="1" ht="12.75" customHeight="1" x14ac:dyDescent="0.15">
      <c r="A918" s="67"/>
      <c r="B918" s="29"/>
      <c r="C918" s="72"/>
      <c r="D918" s="53"/>
      <c r="E918" s="63"/>
      <c r="F918" s="63"/>
      <c r="G918" s="27"/>
    </row>
    <row r="919" spans="1:168" s="28" customFormat="1" ht="12.75" customHeight="1" x14ac:dyDescent="0.15">
      <c r="A919" s="67"/>
      <c r="B919" s="29"/>
      <c r="C919" s="71"/>
      <c r="D919" s="49"/>
      <c r="E919" s="61"/>
      <c r="F919" s="61"/>
      <c r="G919" s="27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  <c r="AF919" s="29"/>
      <c r="AG919" s="29"/>
      <c r="AH919" s="29"/>
      <c r="AI919" s="29"/>
      <c r="AJ919" s="29"/>
      <c r="AK919" s="29"/>
      <c r="AL919" s="29"/>
      <c r="AM919" s="29"/>
      <c r="AN919" s="29"/>
      <c r="AO919" s="29"/>
      <c r="AP919" s="29"/>
      <c r="AQ919" s="29"/>
      <c r="AR919" s="29"/>
      <c r="AS919" s="29"/>
      <c r="AT919" s="29"/>
      <c r="AU919" s="29"/>
      <c r="AV919" s="29"/>
      <c r="AW919" s="29"/>
      <c r="AX919" s="29"/>
      <c r="AY919" s="29"/>
      <c r="AZ919" s="29"/>
      <c r="BA919" s="29"/>
      <c r="BB919" s="29"/>
      <c r="BC919" s="29"/>
      <c r="BD919" s="29"/>
      <c r="BE919" s="29"/>
      <c r="BF919" s="29"/>
      <c r="BG919" s="29"/>
      <c r="BH919" s="29"/>
      <c r="BI919" s="29"/>
      <c r="BJ919" s="29"/>
      <c r="BK919" s="29"/>
      <c r="BL919" s="29"/>
      <c r="BM919" s="29"/>
      <c r="BN919" s="29"/>
      <c r="BO919" s="29"/>
      <c r="BP919" s="29"/>
      <c r="BQ919" s="29"/>
      <c r="BR919" s="29"/>
      <c r="BS919" s="29"/>
      <c r="BT919" s="29"/>
      <c r="BU919" s="29"/>
      <c r="BV919" s="29"/>
      <c r="BW919" s="29"/>
      <c r="BX919" s="29"/>
      <c r="BY919" s="29"/>
      <c r="BZ919" s="29"/>
      <c r="CA919" s="29"/>
      <c r="CB919" s="29"/>
      <c r="CC919" s="29"/>
      <c r="CD919" s="29"/>
      <c r="CE919" s="29"/>
      <c r="CF919" s="29"/>
      <c r="CG919" s="29"/>
      <c r="CH919" s="29"/>
      <c r="CI919" s="29"/>
      <c r="CJ919" s="29"/>
      <c r="CK919" s="29"/>
      <c r="CL919" s="29"/>
      <c r="CM919" s="29"/>
      <c r="CN919" s="29"/>
      <c r="CO919" s="29"/>
      <c r="CP919" s="29"/>
      <c r="CQ919" s="29"/>
      <c r="CR919" s="29"/>
      <c r="CS919" s="29"/>
      <c r="CT919" s="29"/>
      <c r="CU919" s="29"/>
      <c r="CV919" s="29"/>
      <c r="CW919" s="29"/>
      <c r="CX919" s="29"/>
      <c r="CY919" s="29"/>
      <c r="CZ919" s="29"/>
      <c r="DA919" s="29"/>
      <c r="DB919" s="29"/>
      <c r="DC919" s="29"/>
      <c r="DD919" s="29"/>
      <c r="DE919" s="29"/>
      <c r="DF919" s="29"/>
      <c r="DG919" s="29"/>
      <c r="DH919" s="29"/>
      <c r="DI919" s="29"/>
      <c r="DJ919" s="29"/>
      <c r="DK919" s="29"/>
      <c r="DL919" s="29"/>
      <c r="DM919" s="29"/>
      <c r="DN919" s="29"/>
      <c r="DO919" s="29"/>
      <c r="DP919" s="29"/>
      <c r="DQ919" s="29"/>
      <c r="DR919" s="29"/>
      <c r="DS919" s="29"/>
      <c r="DT919" s="29"/>
      <c r="DU919" s="29"/>
      <c r="DV919" s="29"/>
      <c r="DW919" s="29"/>
      <c r="DX919" s="29"/>
      <c r="DY919" s="29"/>
      <c r="DZ919" s="29"/>
      <c r="EA919" s="29"/>
      <c r="EB919" s="29"/>
      <c r="EC919" s="29"/>
      <c r="ED919" s="29"/>
      <c r="EE919" s="29"/>
      <c r="EF919" s="29"/>
      <c r="EG919" s="29"/>
      <c r="EH919" s="29"/>
      <c r="EI919" s="29"/>
      <c r="EJ919" s="29"/>
      <c r="EK919" s="29"/>
      <c r="EL919" s="29"/>
      <c r="EM919" s="29"/>
      <c r="EN919" s="29"/>
      <c r="EO919" s="29"/>
      <c r="EP919" s="29"/>
      <c r="EQ919" s="29"/>
      <c r="ER919" s="29"/>
      <c r="ES919" s="29"/>
      <c r="ET919" s="29"/>
      <c r="EU919" s="29"/>
      <c r="EV919" s="29"/>
      <c r="EW919" s="29"/>
      <c r="EX919" s="29"/>
      <c r="EY919" s="29"/>
      <c r="EZ919" s="29"/>
      <c r="FA919" s="29"/>
      <c r="FB919" s="29"/>
      <c r="FC919" s="29"/>
      <c r="FD919" s="29"/>
      <c r="FE919" s="29"/>
      <c r="FF919" s="29"/>
      <c r="FG919" s="29"/>
      <c r="FH919" s="29"/>
      <c r="FI919" s="29"/>
      <c r="FJ919" s="29"/>
      <c r="FK919" s="29"/>
      <c r="FL919" s="29"/>
    </row>
    <row r="920" spans="1:168" s="28" customFormat="1" ht="12.75" customHeight="1" x14ac:dyDescent="0.15">
      <c r="A920" s="61"/>
      <c r="B920" s="29"/>
      <c r="C920" s="29"/>
      <c r="D920" s="54"/>
      <c r="E920" s="61"/>
      <c r="F920" s="61"/>
      <c r="G920" s="27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  <c r="AF920" s="29"/>
      <c r="AG920" s="29"/>
      <c r="AH920" s="29"/>
      <c r="AI920" s="29"/>
      <c r="AJ920" s="29"/>
      <c r="AK920" s="29"/>
      <c r="AL920" s="29"/>
      <c r="AM920" s="29"/>
      <c r="AN920" s="29"/>
      <c r="AO920" s="29"/>
      <c r="AP920" s="29"/>
      <c r="AQ920" s="29"/>
      <c r="AR920" s="29"/>
      <c r="AS920" s="29"/>
      <c r="AT920" s="29"/>
      <c r="AU920" s="29"/>
      <c r="AV920" s="29"/>
      <c r="AW920" s="29"/>
      <c r="AX920" s="29"/>
      <c r="AY920" s="29"/>
      <c r="AZ920" s="29"/>
      <c r="BA920" s="29"/>
      <c r="BB920" s="29"/>
      <c r="BC920" s="29"/>
      <c r="BD920" s="29"/>
      <c r="BE920" s="29"/>
      <c r="BF920" s="29"/>
      <c r="BG920" s="29"/>
      <c r="BH920" s="29"/>
      <c r="BI920" s="29"/>
      <c r="BJ920" s="29"/>
      <c r="BK920" s="29"/>
      <c r="BL920" s="29"/>
      <c r="BM920" s="29"/>
      <c r="BN920" s="29"/>
      <c r="BO920" s="29"/>
      <c r="BP920" s="29"/>
      <c r="BQ920" s="29"/>
      <c r="BR920" s="29"/>
      <c r="BS920" s="29"/>
      <c r="BT920" s="29"/>
      <c r="BU920" s="29"/>
      <c r="BV920" s="29"/>
      <c r="BW920" s="29"/>
      <c r="BX920" s="29"/>
      <c r="BY920" s="29"/>
      <c r="BZ920" s="29"/>
      <c r="CA920" s="29"/>
      <c r="CB920" s="29"/>
      <c r="CC920" s="29"/>
      <c r="CD920" s="29"/>
      <c r="CE920" s="29"/>
      <c r="CF920" s="29"/>
      <c r="CG920" s="29"/>
      <c r="CH920" s="29"/>
      <c r="CI920" s="29"/>
      <c r="CJ920" s="29"/>
      <c r="CK920" s="29"/>
      <c r="CL920" s="29"/>
      <c r="CM920" s="29"/>
      <c r="CN920" s="29"/>
      <c r="CO920" s="29"/>
      <c r="CP920" s="29"/>
      <c r="CQ920" s="29"/>
      <c r="CR920" s="29"/>
      <c r="CS920" s="29"/>
      <c r="CT920" s="29"/>
      <c r="CU920" s="29"/>
      <c r="CV920" s="29"/>
      <c r="CW920" s="29"/>
      <c r="CX920" s="29"/>
      <c r="CY920" s="29"/>
      <c r="CZ920" s="29"/>
      <c r="DA920" s="29"/>
      <c r="DB920" s="29"/>
      <c r="DC920" s="29"/>
      <c r="DD920" s="29"/>
      <c r="DE920" s="29"/>
      <c r="DF920" s="29"/>
      <c r="DG920" s="29"/>
      <c r="DH920" s="29"/>
      <c r="DI920" s="29"/>
      <c r="DJ920" s="29"/>
      <c r="DK920" s="29"/>
      <c r="DL920" s="29"/>
      <c r="DM920" s="29"/>
      <c r="DN920" s="29"/>
      <c r="DO920" s="29"/>
      <c r="DP920" s="29"/>
      <c r="DQ920" s="29"/>
      <c r="DR920" s="29"/>
      <c r="DS920" s="29"/>
      <c r="DT920" s="29"/>
      <c r="DU920" s="29"/>
      <c r="DV920" s="29"/>
      <c r="DW920" s="29"/>
      <c r="DX920" s="29"/>
      <c r="DY920" s="29"/>
      <c r="DZ920" s="29"/>
      <c r="EA920" s="29"/>
      <c r="EB920" s="29"/>
      <c r="EC920" s="29"/>
      <c r="ED920" s="29"/>
      <c r="EE920" s="29"/>
      <c r="EF920" s="29"/>
      <c r="EG920" s="29"/>
      <c r="EH920" s="29"/>
      <c r="EI920" s="29"/>
      <c r="EJ920" s="29"/>
      <c r="EK920" s="29"/>
      <c r="EL920" s="29"/>
      <c r="EM920" s="29"/>
      <c r="EN920" s="29"/>
      <c r="EO920" s="29"/>
      <c r="EP920" s="29"/>
      <c r="EQ920" s="29"/>
      <c r="ER920" s="29"/>
      <c r="ES920" s="29"/>
      <c r="ET920" s="29"/>
      <c r="EU920" s="29"/>
      <c r="EV920" s="29"/>
      <c r="EW920" s="29"/>
      <c r="EX920" s="29"/>
      <c r="EY920" s="29"/>
      <c r="EZ920" s="29"/>
      <c r="FA920" s="29"/>
      <c r="FB920" s="29"/>
      <c r="FC920" s="29"/>
      <c r="FD920" s="29"/>
      <c r="FE920" s="29"/>
      <c r="FF920" s="29"/>
      <c r="FG920" s="29"/>
      <c r="FH920" s="29"/>
      <c r="FI920" s="29"/>
      <c r="FJ920" s="29"/>
      <c r="FK920" s="29"/>
      <c r="FL920" s="29"/>
    </row>
    <row r="921" spans="1:168" s="28" customFormat="1" ht="12.75" customHeight="1" x14ac:dyDescent="0.15">
      <c r="A921" s="67"/>
      <c r="B921" s="29"/>
      <c r="C921" s="29"/>
      <c r="D921" s="49"/>
      <c r="E921" s="63"/>
      <c r="F921" s="61"/>
      <c r="G921" s="27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  <c r="AF921" s="29"/>
      <c r="AG921" s="29"/>
      <c r="AH921" s="29"/>
      <c r="AI921" s="29"/>
      <c r="AJ921" s="29"/>
      <c r="AK921" s="29"/>
      <c r="AL921" s="29"/>
      <c r="AM921" s="29"/>
      <c r="AN921" s="29"/>
      <c r="AO921" s="29"/>
      <c r="AP921" s="29"/>
      <c r="AQ921" s="29"/>
      <c r="AR921" s="29"/>
      <c r="AS921" s="29"/>
      <c r="AT921" s="29"/>
      <c r="AU921" s="29"/>
      <c r="AV921" s="29"/>
      <c r="AW921" s="29"/>
      <c r="AX921" s="29"/>
      <c r="AY921" s="29"/>
      <c r="AZ921" s="29"/>
      <c r="BA921" s="29"/>
      <c r="BB921" s="29"/>
      <c r="BC921" s="29"/>
      <c r="BD921" s="29"/>
      <c r="BE921" s="29"/>
      <c r="BF921" s="29"/>
      <c r="BG921" s="29"/>
      <c r="BH921" s="29"/>
      <c r="BI921" s="29"/>
      <c r="BJ921" s="29"/>
      <c r="BK921" s="29"/>
      <c r="BL921" s="29"/>
      <c r="BM921" s="29"/>
      <c r="BN921" s="29"/>
      <c r="BO921" s="29"/>
      <c r="BP921" s="29"/>
      <c r="BQ921" s="29"/>
      <c r="BR921" s="29"/>
      <c r="BS921" s="29"/>
      <c r="BT921" s="29"/>
      <c r="BU921" s="29"/>
      <c r="BV921" s="29"/>
      <c r="BW921" s="29"/>
      <c r="BX921" s="29"/>
      <c r="BY921" s="29"/>
      <c r="BZ921" s="29"/>
      <c r="CA921" s="29"/>
      <c r="CB921" s="29"/>
      <c r="CC921" s="29"/>
      <c r="CD921" s="29"/>
      <c r="CE921" s="29"/>
      <c r="CF921" s="29"/>
      <c r="CG921" s="29"/>
      <c r="CH921" s="29"/>
      <c r="CI921" s="29"/>
      <c r="CJ921" s="29"/>
      <c r="CK921" s="29"/>
      <c r="CL921" s="29"/>
      <c r="CM921" s="29"/>
      <c r="CN921" s="29"/>
      <c r="CO921" s="29"/>
      <c r="CP921" s="29"/>
      <c r="CQ921" s="29"/>
      <c r="CR921" s="29"/>
      <c r="CS921" s="29"/>
      <c r="CT921" s="29"/>
      <c r="CU921" s="29"/>
      <c r="CV921" s="29"/>
      <c r="CW921" s="29"/>
      <c r="CX921" s="29"/>
      <c r="CY921" s="29"/>
      <c r="CZ921" s="29"/>
      <c r="DA921" s="29"/>
      <c r="DB921" s="29"/>
      <c r="DC921" s="29"/>
      <c r="DD921" s="29"/>
      <c r="DE921" s="29"/>
      <c r="DF921" s="29"/>
      <c r="DG921" s="29"/>
      <c r="DH921" s="29"/>
      <c r="DI921" s="29"/>
      <c r="DJ921" s="29"/>
      <c r="DK921" s="29"/>
      <c r="DL921" s="29"/>
      <c r="DM921" s="29"/>
      <c r="DN921" s="29"/>
      <c r="DO921" s="29"/>
      <c r="DP921" s="29"/>
      <c r="DQ921" s="29"/>
      <c r="DR921" s="29"/>
      <c r="DS921" s="29"/>
      <c r="DT921" s="29"/>
      <c r="DU921" s="29"/>
      <c r="DV921" s="29"/>
      <c r="DW921" s="29"/>
      <c r="DX921" s="29"/>
      <c r="DY921" s="29"/>
      <c r="DZ921" s="29"/>
      <c r="EA921" s="29"/>
      <c r="EB921" s="29"/>
      <c r="EC921" s="29"/>
      <c r="ED921" s="29"/>
      <c r="EE921" s="29"/>
      <c r="EF921" s="29"/>
      <c r="EG921" s="29"/>
      <c r="EH921" s="29"/>
      <c r="EI921" s="29"/>
      <c r="EJ921" s="29"/>
      <c r="EK921" s="29"/>
      <c r="EL921" s="29"/>
      <c r="EM921" s="29"/>
      <c r="EN921" s="29"/>
      <c r="EO921" s="29"/>
      <c r="EP921" s="29"/>
      <c r="EQ921" s="29"/>
      <c r="ER921" s="29"/>
      <c r="ES921" s="29"/>
      <c r="ET921" s="29"/>
      <c r="EU921" s="29"/>
      <c r="EV921" s="29"/>
      <c r="EW921" s="29"/>
      <c r="EX921" s="29"/>
      <c r="EY921" s="29"/>
      <c r="EZ921" s="29"/>
      <c r="FA921" s="29"/>
      <c r="FB921" s="29"/>
      <c r="FC921" s="29"/>
      <c r="FD921" s="29"/>
      <c r="FE921" s="29"/>
      <c r="FF921" s="29"/>
      <c r="FG921" s="29"/>
      <c r="FH921" s="29"/>
      <c r="FI921" s="29"/>
      <c r="FJ921" s="29"/>
      <c r="FK921" s="29"/>
      <c r="FL921" s="29"/>
    </row>
    <row r="922" spans="1:168" s="28" customFormat="1" ht="12.75" customHeight="1" x14ac:dyDescent="0.15">
      <c r="A922" s="67"/>
      <c r="B922" s="29"/>
      <c r="C922" s="29"/>
      <c r="D922" s="49"/>
      <c r="E922" s="63"/>
      <c r="F922" s="61"/>
      <c r="G922" s="27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  <c r="AF922" s="29"/>
      <c r="AG922" s="29"/>
      <c r="AH922" s="29"/>
      <c r="AI922" s="29"/>
      <c r="AJ922" s="29"/>
      <c r="AK922" s="29"/>
      <c r="AL922" s="29"/>
      <c r="AM922" s="29"/>
      <c r="AN922" s="29"/>
      <c r="AO922" s="29"/>
      <c r="AP922" s="29"/>
      <c r="AQ922" s="29"/>
      <c r="AR922" s="29"/>
      <c r="AS922" s="29"/>
      <c r="AT922" s="29"/>
      <c r="AU922" s="29"/>
      <c r="AV922" s="29"/>
      <c r="AW922" s="29"/>
      <c r="AX922" s="29"/>
      <c r="AY922" s="29"/>
      <c r="AZ922" s="29"/>
      <c r="BA922" s="29"/>
      <c r="BB922" s="29"/>
      <c r="BC922" s="29"/>
      <c r="BD922" s="29"/>
      <c r="BE922" s="29"/>
      <c r="BF922" s="29"/>
      <c r="BG922" s="29"/>
      <c r="BH922" s="29"/>
      <c r="BI922" s="29"/>
      <c r="BJ922" s="29"/>
      <c r="BK922" s="29"/>
      <c r="BL922" s="29"/>
      <c r="BM922" s="29"/>
      <c r="BN922" s="29"/>
      <c r="BO922" s="29"/>
      <c r="BP922" s="29"/>
      <c r="BQ922" s="29"/>
      <c r="BR922" s="29"/>
      <c r="BS922" s="29"/>
      <c r="BT922" s="29"/>
      <c r="BU922" s="29"/>
      <c r="BV922" s="29"/>
      <c r="BW922" s="29"/>
      <c r="BX922" s="29"/>
      <c r="BY922" s="29"/>
      <c r="BZ922" s="29"/>
      <c r="CA922" s="29"/>
      <c r="CB922" s="29"/>
      <c r="CC922" s="29"/>
      <c r="CD922" s="29"/>
      <c r="CE922" s="29"/>
      <c r="CF922" s="29"/>
      <c r="CG922" s="29"/>
      <c r="CH922" s="29"/>
      <c r="CI922" s="29"/>
      <c r="CJ922" s="29"/>
      <c r="CK922" s="29"/>
      <c r="CL922" s="29"/>
      <c r="CM922" s="29"/>
      <c r="CN922" s="29"/>
      <c r="CO922" s="29"/>
      <c r="CP922" s="29"/>
      <c r="CQ922" s="29"/>
      <c r="CR922" s="29"/>
      <c r="CS922" s="29"/>
      <c r="CT922" s="29"/>
      <c r="CU922" s="29"/>
      <c r="CV922" s="29"/>
      <c r="CW922" s="29"/>
      <c r="CX922" s="29"/>
      <c r="CY922" s="29"/>
      <c r="CZ922" s="29"/>
      <c r="DA922" s="29"/>
      <c r="DB922" s="29"/>
      <c r="DC922" s="29"/>
      <c r="DD922" s="29"/>
      <c r="DE922" s="29"/>
      <c r="DF922" s="29"/>
      <c r="DG922" s="29"/>
      <c r="DH922" s="29"/>
      <c r="DI922" s="29"/>
      <c r="DJ922" s="29"/>
      <c r="DK922" s="29"/>
      <c r="DL922" s="29"/>
      <c r="DM922" s="29"/>
      <c r="DN922" s="29"/>
      <c r="DO922" s="29"/>
      <c r="DP922" s="29"/>
      <c r="DQ922" s="29"/>
      <c r="DR922" s="29"/>
      <c r="DS922" s="29"/>
      <c r="DT922" s="29"/>
      <c r="DU922" s="29"/>
      <c r="DV922" s="29"/>
      <c r="DW922" s="29"/>
      <c r="DX922" s="29"/>
      <c r="DY922" s="29"/>
      <c r="DZ922" s="29"/>
      <c r="EA922" s="29"/>
      <c r="EB922" s="29"/>
      <c r="EC922" s="29"/>
      <c r="ED922" s="29"/>
      <c r="EE922" s="29"/>
      <c r="EF922" s="29"/>
      <c r="EG922" s="29"/>
      <c r="EH922" s="29"/>
      <c r="EI922" s="29"/>
      <c r="EJ922" s="29"/>
      <c r="EK922" s="29"/>
      <c r="EL922" s="29"/>
      <c r="EM922" s="29"/>
      <c r="EN922" s="29"/>
      <c r="EO922" s="29"/>
      <c r="EP922" s="29"/>
      <c r="EQ922" s="29"/>
      <c r="ER922" s="29"/>
      <c r="ES922" s="29"/>
      <c r="ET922" s="29"/>
      <c r="EU922" s="29"/>
      <c r="EV922" s="29"/>
      <c r="EW922" s="29"/>
      <c r="EX922" s="29"/>
      <c r="EY922" s="29"/>
      <c r="EZ922" s="29"/>
      <c r="FA922" s="29"/>
      <c r="FB922" s="29"/>
      <c r="FC922" s="29"/>
      <c r="FD922" s="29"/>
      <c r="FE922" s="29"/>
      <c r="FF922" s="29"/>
      <c r="FG922" s="29"/>
      <c r="FH922" s="29"/>
      <c r="FI922" s="29"/>
      <c r="FJ922" s="29"/>
      <c r="FK922" s="29"/>
      <c r="FL922" s="29"/>
    </row>
    <row r="923" spans="1:168" s="28" customFormat="1" ht="12.75" customHeight="1" x14ac:dyDescent="0.15">
      <c r="A923" s="67"/>
      <c r="B923" s="29"/>
      <c r="C923" s="29"/>
      <c r="D923" s="49"/>
      <c r="E923" s="63"/>
      <c r="F923" s="61"/>
      <c r="G923" s="27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  <c r="AF923" s="29"/>
      <c r="AG923" s="29"/>
      <c r="AH923" s="29"/>
      <c r="AI923" s="29"/>
      <c r="AJ923" s="29"/>
      <c r="AK923" s="29"/>
      <c r="AL923" s="29"/>
      <c r="AM923" s="29"/>
      <c r="AN923" s="29"/>
      <c r="AO923" s="29"/>
      <c r="AP923" s="29"/>
      <c r="AQ923" s="29"/>
      <c r="AR923" s="29"/>
      <c r="AS923" s="29"/>
      <c r="AT923" s="29"/>
      <c r="AU923" s="29"/>
      <c r="AV923" s="29"/>
      <c r="AW923" s="29"/>
      <c r="AX923" s="29"/>
      <c r="AY923" s="29"/>
      <c r="AZ923" s="29"/>
      <c r="BA923" s="29"/>
      <c r="BB923" s="29"/>
      <c r="BC923" s="29"/>
      <c r="BD923" s="29"/>
      <c r="BE923" s="29"/>
      <c r="BF923" s="29"/>
      <c r="BG923" s="29"/>
      <c r="BH923" s="29"/>
      <c r="BI923" s="29"/>
      <c r="BJ923" s="29"/>
      <c r="BK923" s="29"/>
      <c r="BL923" s="29"/>
      <c r="BM923" s="29"/>
      <c r="BN923" s="29"/>
      <c r="BO923" s="29"/>
      <c r="BP923" s="29"/>
      <c r="BQ923" s="29"/>
      <c r="BR923" s="29"/>
      <c r="BS923" s="29"/>
      <c r="BT923" s="29"/>
      <c r="BU923" s="29"/>
      <c r="BV923" s="29"/>
      <c r="BW923" s="29"/>
      <c r="BX923" s="29"/>
      <c r="BY923" s="29"/>
      <c r="BZ923" s="29"/>
      <c r="CA923" s="29"/>
      <c r="CB923" s="29"/>
      <c r="CC923" s="29"/>
      <c r="CD923" s="29"/>
      <c r="CE923" s="29"/>
      <c r="CF923" s="29"/>
      <c r="CG923" s="29"/>
      <c r="CH923" s="29"/>
      <c r="CI923" s="29"/>
      <c r="CJ923" s="29"/>
      <c r="CK923" s="29"/>
      <c r="CL923" s="29"/>
      <c r="CM923" s="29"/>
      <c r="CN923" s="29"/>
      <c r="CO923" s="29"/>
      <c r="CP923" s="29"/>
      <c r="CQ923" s="29"/>
      <c r="CR923" s="29"/>
      <c r="CS923" s="29"/>
      <c r="CT923" s="29"/>
      <c r="CU923" s="29"/>
      <c r="CV923" s="29"/>
      <c r="CW923" s="29"/>
      <c r="CX923" s="29"/>
      <c r="CY923" s="29"/>
      <c r="CZ923" s="29"/>
      <c r="DA923" s="29"/>
      <c r="DB923" s="29"/>
      <c r="DC923" s="29"/>
      <c r="DD923" s="29"/>
      <c r="DE923" s="29"/>
      <c r="DF923" s="29"/>
      <c r="DG923" s="29"/>
      <c r="DH923" s="29"/>
      <c r="DI923" s="29"/>
      <c r="DJ923" s="29"/>
      <c r="DK923" s="29"/>
      <c r="DL923" s="29"/>
      <c r="DM923" s="29"/>
      <c r="DN923" s="29"/>
      <c r="DO923" s="29"/>
      <c r="DP923" s="29"/>
      <c r="DQ923" s="29"/>
      <c r="DR923" s="29"/>
      <c r="DS923" s="29"/>
      <c r="DT923" s="29"/>
      <c r="DU923" s="29"/>
      <c r="DV923" s="29"/>
      <c r="DW923" s="29"/>
      <c r="DX923" s="29"/>
      <c r="DY923" s="29"/>
      <c r="DZ923" s="29"/>
      <c r="EA923" s="29"/>
      <c r="EB923" s="29"/>
      <c r="EC923" s="29"/>
      <c r="ED923" s="29"/>
      <c r="EE923" s="29"/>
      <c r="EF923" s="29"/>
      <c r="EG923" s="29"/>
      <c r="EH923" s="29"/>
      <c r="EI923" s="29"/>
      <c r="EJ923" s="29"/>
      <c r="EK923" s="29"/>
      <c r="EL923" s="29"/>
      <c r="EM923" s="29"/>
      <c r="EN923" s="29"/>
      <c r="EO923" s="29"/>
      <c r="EP923" s="29"/>
      <c r="EQ923" s="29"/>
      <c r="ER923" s="29"/>
      <c r="ES923" s="29"/>
      <c r="ET923" s="29"/>
      <c r="EU923" s="29"/>
      <c r="EV923" s="29"/>
      <c r="EW923" s="29"/>
      <c r="EX923" s="29"/>
      <c r="EY923" s="29"/>
      <c r="EZ923" s="29"/>
      <c r="FA923" s="29"/>
      <c r="FB923" s="29"/>
      <c r="FC923" s="29"/>
      <c r="FD923" s="29"/>
      <c r="FE923" s="29"/>
      <c r="FF923" s="29"/>
      <c r="FG923" s="29"/>
      <c r="FH923" s="29"/>
      <c r="FI923" s="29"/>
      <c r="FJ923" s="29"/>
      <c r="FK923" s="29"/>
      <c r="FL923" s="29"/>
    </row>
    <row r="924" spans="1:168" s="28" customFormat="1" ht="12.75" customHeight="1" x14ac:dyDescent="0.15">
      <c r="A924" s="67"/>
      <c r="B924" s="29"/>
      <c r="C924" s="29"/>
      <c r="D924" s="49"/>
      <c r="E924" s="63"/>
      <c r="F924" s="61"/>
      <c r="G924" s="27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  <c r="AF924" s="29"/>
      <c r="AG924" s="29"/>
      <c r="AH924" s="29"/>
      <c r="AI924" s="29"/>
      <c r="AJ924" s="29"/>
      <c r="AK924" s="29"/>
      <c r="AL924" s="29"/>
      <c r="AM924" s="29"/>
      <c r="AN924" s="29"/>
      <c r="AO924" s="29"/>
      <c r="AP924" s="29"/>
      <c r="AQ924" s="29"/>
      <c r="AR924" s="29"/>
      <c r="AS924" s="29"/>
      <c r="AT924" s="29"/>
      <c r="AU924" s="29"/>
      <c r="AV924" s="29"/>
      <c r="AW924" s="29"/>
      <c r="AX924" s="29"/>
      <c r="AY924" s="29"/>
      <c r="AZ924" s="29"/>
      <c r="BA924" s="29"/>
      <c r="BB924" s="29"/>
      <c r="BC924" s="29"/>
      <c r="BD924" s="29"/>
      <c r="BE924" s="29"/>
      <c r="BF924" s="29"/>
      <c r="BG924" s="29"/>
      <c r="BH924" s="29"/>
      <c r="BI924" s="29"/>
      <c r="BJ924" s="29"/>
      <c r="BK924" s="29"/>
      <c r="BL924" s="29"/>
      <c r="BM924" s="29"/>
      <c r="BN924" s="29"/>
      <c r="BO924" s="29"/>
      <c r="BP924" s="29"/>
      <c r="BQ924" s="29"/>
      <c r="BR924" s="29"/>
      <c r="BS924" s="29"/>
      <c r="BT924" s="29"/>
      <c r="BU924" s="29"/>
      <c r="BV924" s="29"/>
      <c r="BW924" s="29"/>
      <c r="BX924" s="29"/>
      <c r="BY924" s="29"/>
      <c r="BZ924" s="29"/>
      <c r="CA924" s="29"/>
      <c r="CB924" s="29"/>
      <c r="CC924" s="29"/>
      <c r="CD924" s="29"/>
      <c r="CE924" s="29"/>
      <c r="CF924" s="29"/>
      <c r="CG924" s="29"/>
      <c r="CH924" s="29"/>
      <c r="CI924" s="29"/>
      <c r="CJ924" s="29"/>
      <c r="CK924" s="29"/>
      <c r="CL924" s="29"/>
      <c r="CM924" s="29"/>
      <c r="CN924" s="29"/>
      <c r="CO924" s="29"/>
      <c r="CP924" s="29"/>
      <c r="CQ924" s="29"/>
      <c r="CR924" s="29"/>
      <c r="CS924" s="29"/>
      <c r="CT924" s="29"/>
      <c r="CU924" s="29"/>
      <c r="CV924" s="29"/>
      <c r="CW924" s="29"/>
      <c r="CX924" s="29"/>
      <c r="CY924" s="29"/>
      <c r="CZ924" s="29"/>
      <c r="DA924" s="29"/>
      <c r="DB924" s="29"/>
      <c r="DC924" s="29"/>
      <c r="DD924" s="29"/>
      <c r="DE924" s="29"/>
      <c r="DF924" s="29"/>
      <c r="DG924" s="29"/>
      <c r="DH924" s="29"/>
      <c r="DI924" s="29"/>
      <c r="DJ924" s="29"/>
      <c r="DK924" s="29"/>
      <c r="DL924" s="29"/>
      <c r="DM924" s="29"/>
      <c r="DN924" s="29"/>
      <c r="DO924" s="29"/>
      <c r="DP924" s="29"/>
      <c r="DQ924" s="29"/>
      <c r="DR924" s="29"/>
      <c r="DS924" s="29"/>
      <c r="DT924" s="29"/>
      <c r="DU924" s="29"/>
      <c r="DV924" s="29"/>
      <c r="DW924" s="29"/>
      <c r="DX924" s="29"/>
      <c r="DY924" s="29"/>
      <c r="DZ924" s="29"/>
      <c r="EA924" s="29"/>
      <c r="EB924" s="29"/>
      <c r="EC924" s="29"/>
      <c r="ED924" s="29"/>
      <c r="EE924" s="29"/>
      <c r="EF924" s="29"/>
      <c r="EG924" s="29"/>
      <c r="EH924" s="29"/>
      <c r="EI924" s="29"/>
      <c r="EJ924" s="29"/>
      <c r="EK924" s="29"/>
      <c r="EL924" s="29"/>
      <c r="EM924" s="29"/>
      <c r="EN924" s="29"/>
      <c r="EO924" s="29"/>
      <c r="EP924" s="29"/>
      <c r="EQ924" s="29"/>
      <c r="ER924" s="29"/>
      <c r="ES924" s="29"/>
      <c r="ET924" s="29"/>
      <c r="EU924" s="29"/>
      <c r="EV924" s="29"/>
      <c r="EW924" s="29"/>
      <c r="EX924" s="29"/>
      <c r="EY924" s="29"/>
      <c r="EZ924" s="29"/>
      <c r="FA924" s="29"/>
      <c r="FB924" s="29"/>
      <c r="FC924" s="29"/>
      <c r="FD924" s="29"/>
      <c r="FE924" s="29"/>
      <c r="FF924" s="29"/>
      <c r="FG924" s="29"/>
      <c r="FH924" s="29"/>
      <c r="FI924" s="29"/>
      <c r="FJ924" s="29"/>
      <c r="FK924" s="29"/>
      <c r="FL924" s="29"/>
    </row>
    <row r="925" spans="1:168" s="28" customFormat="1" ht="12.75" customHeight="1" x14ac:dyDescent="0.15">
      <c r="A925" s="67"/>
      <c r="B925" s="29"/>
      <c r="C925" s="29"/>
      <c r="D925" s="49"/>
      <c r="E925" s="63"/>
      <c r="F925" s="61"/>
      <c r="G925" s="27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  <c r="AF925" s="29"/>
      <c r="AG925" s="29"/>
      <c r="AH925" s="29"/>
      <c r="AI925" s="29"/>
      <c r="AJ925" s="29"/>
      <c r="AK925" s="29"/>
      <c r="AL925" s="29"/>
      <c r="AM925" s="29"/>
      <c r="AN925" s="29"/>
      <c r="AO925" s="29"/>
      <c r="AP925" s="29"/>
      <c r="AQ925" s="29"/>
      <c r="AR925" s="29"/>
      <c r="AS925" s="29"/>
      <c r="AT925" s="29"/>
      <c r="AU925" s="29"/>
      <c r="AV925" s="29"/>
      <c r="AW925" s="29"/>
      <c r="AX925" s="29"/>
      <c r="AY925" s="29"/>
      <c r="AZ925" s="29"/>
      <c r="BA925" s="29"/>
      <c r="BB925" s="29"/>
      <c r="BC925" s="29"/>
      <c r="BD925" s="29"/>
      <c r="BE925" s="29"/>
      <c r="BF925" s="29"/>
      <c r="BG925" s="29"/>
      <c r="BH925" s="29"/>
      <c r="BI925" s="29"/>
      <c r="BJ925" s="29"/>
      <c r="BK925" s="29"/>
      <c r="BL925" s="29"/>
      <c r="BM925" s="29"/>
      <c r="BN925" s="29"/>
      <c r="BO925" s="29"/>
      <c r="BP925" s="29"/>
      <c r="BQ925" s="29"/>
      <c r="BR925" s="29"/>
      <c r="BS925" s="29"/>
      <c r="BT925" s="29"/>
      <c r="BU925" s="29"/>
      <c r="BV925" s="29"/>
      <c r="BW925" s="29"/>
      <c r="BX925" s="29"/>
      <c r="BY925" s="29"/>
      <c r="BZ925" s="29"/>
      <c r="CA925" s="29"/>
      <c r="CB925" s="29"/>
      <c r="CC925" s="29"/>
      <c r="CD925" s="29"/>
      <c r="CE925" s="29"/>
      <c r="CF925" s="29"/>
      <c r="CG925" s="29"/>
      <c r="CH925" s="29"/>
      <c r="CI925" s="29"/>
      <c r="CJ925" s="29"/>
      <c r="CK925" s="29"/>
      <c r="CL925" s="29"/>
      <c r="CM925" s="29"/>
      <c r="CN925" s="29"/>
      <c r="CO925" s="29"/>
      <c r="CP925" s="29"/>
      <c r="CQ925" s="29"/>
      <c r="CR925" s="29"/>
      <c r="CS925" s="29"/>
      <c r="CT925" s="29"/>
      <c r="CU925" s="29"/>
      <c r="CV925" s="29"/>
      <c r="CW925" s="29"/>
      <c r="CX925" s="29"/>
      <c r="CY925" s="29"/>
      <c r="CZ925" s="29"/>
      <c r="DA925" s="29"/>
      <c r="DB925" s="29"/>
      <c r="DC925" s="29"/>
      <c r="DD925" s="29"/>
      <c r="DE925" s="29"/>
      <c r="DF925" s="29"/>
      <c r="DG925" s="29"/>
      <c r="DH925" s="29"/>
      <c r="DI925" s="29"/>
      <c r="DJ925" s="29"/>
      <c r="DK925" s="29"/>
      <c r="DL925" s="29"/>
      <c r="DM925" s="29"/>
      <c r="DN925" s="29"/>
      <c r="DO925" s="29"/>
      <c r="DP925" s="29"/>
      <c r="DQ925" s="29"/>
      <c r="DR925" s="29"/>
      <c r="DS925" s="29"/>
      <c r="DT925" s="29"/>
      <c r="DU925" s="29"/>
      <c r="DV925" s="29"/>
      <c r="DW925" s="29"/>
      <c r="DX925" s="29"/>
      <c r="DY925" s="29"/>
      <c r="DZ925" s="29"/>
      <c r="EA925" s="29"/>
      <c r="EB925" s="29"/>
      <c r="EC925" s="29"/>
      <c r="ED925" s="29"/>
      <c r="EE925" s="29"/>
      <c r="EF925" s="29"/>
      <c r="EG925" s="29"/>
      <c r="EH925" s="29"/>
      <c r="EI925" s="29"/>
      <c r="EJ925" s="29"/>
      <c r="EK925" s="29"/>
      <c r="EL925" s="29"/>
      <c r="EM925" s="29"/>
      <c r="EN925" s="29"/>
      <c r="EO925" s="29"/>
      <c r="EP925" s="29"/>
      <c r="EQ925" s="29"/>
      <c r="ER925" s="29"/>
      <c r="ES925" s="29"/>
      <c r="ET925" s="29"/>
      <c r="EU925" s="29"/>
      <c r="EV925" s="29"/>
      <c r="EW925" s="29"/>
      <c r="EX925" s="29"/>
      <c r="EY925" s="29"/>
      <c r="EZ925" s="29"/>
      <c r="FA925" s="29"/>
      <c r="FB925" s="29"/>
      <c r="FC925" s="29"/>
      <c r="FD925" s="29"/>
      <c r="FE925" s="29"/>
      <c r="FF925" s="29"/>
      <c r="FG925" s="29"/>
      <c r="FH925" s="29"/>
      <c r="FI925" s="29"/>
      <c r="FJ925" s="29"/>
      <c r="FK925" s="29"/>
      <c r="FL925" s="29"/>
    </row>
    <row r="926" spans="1:168" s="28" customFormat="1" ht="12.75" customHeight="1" x14ac:dyDescent="0.15">
      <c r="A926" s="67"/>
      <c r="B926" s="29"/>
      <c r="C926" s="29"/>
      <c r="D926" s="49"/>
      <c r="E926" s="63"/>
      <c r="F926" s="61"/>
      <c r="G926" s="27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  <c r="AF926" s="29"/>
      <c r="AG926" s="29"/>
      <c r="AH926" s="29"/>
      <c r="AI926" s="29"/>
      <c r="AJ926" s="29"/>
      <c r="AK926" s="29"/>
      <c r="AL926" s="29"/>
      <c r="AM926" s="29"/>
      <c r="AN926" s="29"/>
      <c r="AO926" s="29"/>
      <c r="AP926" s="29"/>
      <c r="AQ926" s="29"/>
      <c r="AR926" s="29"/>
      <c r="AS926" s="29"/>
      <c r="AT926" s="29"/>
      <c r="AU926" s="29"/>
      <c r="AV926" s="29"/>
      <c r="AW926" s="29"/>
      <c r="AX926" s="29"/>
      <c r="AY926" s="29"/>
      <c r="AZ926" s="29"/>
      <c r="BA926" s="29"/>
      <c r="BB926" s="29"/>
      <c r="BC926" s="29"/>
      <c r="BD926" s="29"/>
      <c r="BE926" s="29"/>
      <c r="BF926" s="29"/>
      <c r="BG926" s="29"/>
      <c r="BH926" s="29"/>
      <c r="BI926" s="29"/>
      <c r="BJ926" s="29"/>
      <c r="BK926" s="29"/>
      <c r="BL926" s="29"/>
      <c r="BM926" s="29"/>
      <c r="BN926" s="29"/>
      <c r="BO926" s="29"/>
      <c r="BP926" s="29"/>
      <c r="BQ926" s="29"/>
      <c r="BR926" s="29"/>
      <c r="BS926" s="29"/>
      <c r="BT926" s="29"/>
      <c r="BU926" s="29"/>
      <c r="BV926" s="29"/>
      <c r="BW926" s="29"/>
      <c r="BX926" s="29"/>
      <c r="BY926" s="29"/>
      <c r="BZ926" s="29"/>
      <c r="CA926" s="29"/>
      <c r="CB926" s="29"/>
      <c r="CC926" s="29"/>
      <c r="CD926" s="29"/>
      <c r="CE926" s="29"/>
      <c r="CF926" s="29"/>
      <c r="CG926" s="29"/>
      <c r="CH926" s="29"/>
      <c r="CI926" s="29"/>
      <c r="CJ926" s="29"/>
      <c r="CK926" s="29"/>
      <c r="CL926" s="29"/>
      <c r="CM926" s="29"/>
      <c r="CN926" s="29"/>
      <c r="CO926" s="29"/>
      <c r="CP926" s="29"/>
      <c r="CQ926" s="29"/>
      <c r="CR926" s="29"/>
      <c r="CS926" s="29"/>
      <c r="CT926" s="29"/>
      <c r="CU926" s="29"/>
      <c r="CV926" s="29"/>
      <c r="CW926" s="29"/>
      <c r="CX926" s="29"/>
      <c r="CY926" s="29"/>
      <c r="CZ926" s="29"/>
      <c r="DA926" s="29"/>
      <c r="DB926" s="29"/>
      <c r="DC926" s="29"/>
      <c r="DD926" s="29"/>
      <c r="DE926" s="29"/>
      <c r="DF926" s="29"/>
      <c r="DG926" s="29"/>
      <c r="DH926" s="29"/>
      <c r="DI926" s="29"/>
      <c r="DJ926" s="29"/>
      <c r="DK926" s="29"/>
      <c r="DL926" s="29"/>
      <c r="DM926" s="29"/>
      <c r="DN926" s="29"/>
      <c r="DO926" s="29"/>
      <c r="DP926" s="29"/>
      <c r="DQ926" s="29"/>
      <c r="DR926" s="29"/>
      <c r="DS926" s="29"/>
      <c r="DT926" s="29"/>
      <c r="DU926" s="29"/>
      <c r="DV926" s="29"/>
      <c r="DW926" s="29"/>
      <c r="DX926" s="29"/>
      <c r="DY926" s="29"/>
      <c r="DZ926" s="29"/>
      <c r="EA926" s="29"/>
      <c r="EB926" s="29"/>
      <c r="EC926" s="29"/>
      <c r="ED926" s="29"/>
      <c r="EE926" s="29"/>
      <c r="EF926" s="29"/>
      <c r="EG926" s="29"/>
      <c r="EH926" s="29"/>
      <c r="EI926" s="29"/>
      <c r="EJ926" s="29"/>
      <c r="EK926" s="29"/>
      <c r="EL926" s="29"/>
      <c r="EM926" s="29"/>
      <c r="EN926" s="29"/>
      <c r="EO926" s="29"/>
      <c r="EP926" s="29"/>
      <c r="EQ926" s="29"/>
      <c r="ER926" s="29"/>
      <c r="ES926" s="29"/>
      <c r="ET926" s="29"/>
      <c r="EU926" s="29"/>
      <c r="EV926" s="29"/>
      <c r="EW926" s="29"/>
      <c r="EX926" s="29"/>
      <c r="EY926" s="29"/>
      <c r="EZ926" s="29"/>
      <c r="FA926" s="29"/>
      <c r="FB926" s="29"/>
      <c r="FC926" s="29"/>
      <c r="FD926" s="29"/>
      <c r="FE926" s="29"/>
      <c r="FF926" s="29"/>
      <c r="FG926" s="29"/>
      <c r="FH926" s="29"/>
      <c r="FI926" s="29"/>
      <c r="FJ926" s="29"/>
      <c r="FK926" s="29"/>
      <c r="FL926" s="29"/>
    </row>
    <row r="927" spans="1:168" s="28" customFormat="1" ht="12.75" customHeight="1" x14ac:dyDescent="0.15">
      <c r="A927" s="67"/>
      <c r="B927" s="29"/>
      <c r="C927" s="29"/>
      <c r="D927" s="49"/>
      <c r="E927" s="63"/>
      <c r="F927" s="61"/>
      <c r="G927" s="27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  <c r="AF927" s="29"/>
      <c r="AG927" s="29"/>
      <c r="AH927" s="29"/>
      <c r="AI927" s="29"/>
      <c r="AJ927" s="29"/>
      <c r="AK927" s="29"/>
      <c r="AL927" s="29"/>
      <c r="AM927" s="29"/>
      <c r="AN927" s="29"/>
      <c r="AO927" s="29"/>
      <c r="AP927" s="29"/>
      <c r="AQ927" s="29"/>
      <c r="AR927" s="29"/>
      <c r="AS927" s="29"/>
      <c r="AT927" s="29"/>
      <c r="AU927" s="29"/>
      <c r="AV927" s="29"/>
      <c r="AW927" s="29"/>
      <c r="AX927" s="29"/>
      <c r="AY927" s="29"/>
      <c r="AZ927" s="29"/>
      <c r="BA927" s="29"/>
      <c r="BB927" s="29"/>
      <c r="BC927" s="29"/>
      <c r="BD927" s="29"/>
      <c r="BE927" s="29"/>
      <c r="BF927" s="29"/>
      <c r="BG927" s="29"/>
      <c r="BH927" s="29"/>
      <c r="BI927" s="29"/>
      <c r="BJ927" s="29"/>
      <c r="BK927" s="29"/>
      <c r="BL927" s="29"/>
      <c r="BM927" s="29"/>
      <c r="BN927" s="29"/>
      <c r="BO927" s="29"/>
      <c r="BP927" s="29"/>
      <c r="BQ927" s="29"/>
      <c r="BR927" s="29"/>
      <c r="BS927" s="29"/>
      <c r="BT927" s="29"/>
      <c r="BU927" s="29"/>
      <c r="BV927" s="29"/>
      <c r="BW927" s="29"/>
      <c r="BX927" s="29"/>
      <c r="BY927" s="29"/>
      <c r="BZ927" s="29"/>
      <c r="CA927" s="29"/>
      <c r="CB927" s="29"/>
      <c r="CC927" s="29"/>
      <c r="CD927" s="29"/>
      <c r="CE927" s="29"/>
      <c r="CF927" s="29"/>
      <c r="CG927" s="29"/>
      <c r="CH927" s="29"/>
      <c r="CI927" s="29"/>
      <c r="CJ927" s="29"/>
      <c r="CK927" s="29"/>
      <c r="CL927" s="29"/>
      <c r="CM927" s="29"/>
      <c r="CN927" s="29"/>
      <c r="CO927" s="29"/>
      <c r="CP927" s="29"/>
      <c r="CQ927" s="29"/>
      <c r="CR927" s="29"/>
      <c r="CS927" s="29"/>
      <c r="CT927" s="29"/>
      <c r="CU927" s="29"/>
      <c r="CV927" s="29"/>
      <c r="CW927" s="29"/>
      <c r="CX927" s="29"/>
      <c r="CY927" s="29"/>
      <c r="CZ927" s="29"/>
      <c r="DA927" s="29"/>
      <c r="DB927" s="29"/>
      <c r="DC927" s="29"/>
      <c r="DD927" s="29"/>
      <c r="DE927" s="29"/>
      <c r="DF927" s="29"/>
      <c r="DG927" s="29"/>
      <c r="DH927" s="29"/>
      <c r="DI927" s="29"/>
      <c r="DJ927" s="29"/>
      <c r="DK927" s="29"/>
      <c r="DL927" s="29"/>
      <c r="DM927" s="29"/>
      <c r="DN927" s="29"/>
      <c r="DO927" s="29"/>
      <c r="DP927" s="29"/>
      <c r="DQ927" s="29"/>
      <c r="DR927" s="29"/>
      <c r="DS927" s="29"/>
      <c r="DT927" s="29"/>
      <c r="DU927" s="29"/>
      <c r="DV927" s="29"/>
      <c r="DW927" s="29"/>
      <c r="DX927" s="29"/>
      <c r="DY927" s="29"/>
      <c r="DZ927" s="29"/>
      <c r="EA927" s="29"/>
      <c r="EB927" s="29"/>
      <c r="EC927" s="29"/>
      <c r="ED927" s="29"/>
      <c r="EE927" s="29"/>
      <c r="EF927" s="29"/>
      <c r="EG927" s="29"/>
      <c r="EH927" s="29"/>
      <c r="EI927" s="29"/>
      <c r="EJ927" s="29"/>
      <c r="EK927" s="29"/>
      <c r="EL927" s="29"/>
      <c r="EM927" s="29"/>
      <c r="EN927" s="29"/>
      <c r="EO927" s="29"/>
      <c r="EP927" s="29"/>
      <c r="EQ927" s="29"/>
      <c r="ER927" s="29"/>
      <c r="ES927" s="29"/>
      <c r="ET927" s="29"/>
      <c r="EU927" s="29"/>
      <c r="EV927" s="29"/>
      <c r="EW927" s="29"/>
      <c r="EX927" s="29"/>
      <c r="EY927" s="29"/>
      <c r="EZ927" s="29"/>
      <c r="FA927" s="29"/>
      <c r="FB927" s="29"/>
      <c r="FC927" s="29"/>
      <c r="FD927" s="29"/>
      <c r="FE927" s="29"/>
      <c r="FF927" s="29"/>
      <c r="FG927" s="29"/>
      <c r="FH927" s="29"/>
      <c r="FI927" s="29"/>
      <c r="FJ927" s="29"/>
      <c r="FK927" s="29"/>
      <c r="FL927" s="29"/>
    </row>
    <row r="928" spans="1:168" s="28" customFormat="1" ht="12.75" customHeight="1" x14ac:dyDescent="0.15">
      <c r="A928" s="67"/>
      <c r="B928" s="29"/>
      <c r="C928" s="29"/>
      <c r="D928" s="49"/>
      <c r="E928" s="63"/>
      <c r="F928" s="61"/>
      <c r="G928" s="27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  <c r="AF928" s="29"/>
      <c r="AG928" s="29"/>
      <c r="AH928" s="29"/>
      <c r="AI928" s="29"/>
      <c r="AJ928" s="29"/>
      <c r="AK928" s="29"/>
      <c r="AL928" s="29"/>
      <c r="AM928" s="29"/>
      <c r="AN928" s="29"/>
      <c r="AO928" s="29"/>
      <c r="AP928" s="29"/>
      <c r="AQ928" s="29"/>
      <c r="AR928" s="29"/>
      <c r="AS928" s="29"/>
      <c r="AT928" s="29"/>
      <c r="AU928" s="29"/>
      <c r="AV928" s="29"/>
      <c r="AW928" s="29"/>
      <c r="AX928" s="29"/>
      <c r="AY928" s="29"/>
      <c r="AZ928" s="29"/>
      <c r="BA928" s="29"/>
      <c r="BB928" s="29"/>
      <c r="BC928" s="29"/>
      <c r="BD928" s="29"/>
      <c r="BE928" s="29"/>
      <c r="BF928" s="29"/>
      <c r="BG928" s="29"/>
      <c r="BH928" s="29"/>
      <c r="BI928" s="29"/>
      <c r="BJ928" s="29"/>
      <c r="BK928" s="29"/>
      <c r="BL928" s="29"/>
      <c r="BM928" s="29"/>
      <c r="BN928" s="29"/>
      <c r="BO928" s="29"/>
      <c r="BP928" s="29"/>
      <c r="BQ928" s="29"/>
      <c r="BR928" s="29"/>
      <c r="BS928" s="29"/>
      <c r="BT928" s="29"/>
      <c r="BU928" s="29"/>
      <c r="BV928" s="29"/>
      <c r="BW928" s="29"/>
      <c r="BX928" s="29"/>
      <c r="BY928" s="29"/>
      <c r="BZ928" s="29"/>
      <c r="CA928" s="29"/>
      <c r="CB928" s="29"/>
      <c r="CC928" s="29"/>
      <c r="CD928" s="29"/>
      <c r="CE928" s="29"/>
      <c r="CF928" s="29"/>
      <c r="CG928" s="29"/>
      <c r="CH928" s="29"/>
      <c r="CI928" s="29"/>
      <c r="CJ928" s="29"/>
      <c r="CK928" s="29"/>
      <c r="CL928" s="29"/>
      <c r="CM928" s="29"/>
      <c r="CN928" s="29"/>
      <c r="CO928" s="29"/>
      <c r="CP928" s="29"/>
      <c r="CQ928" s="29"/>
      <c r="CR928" s="29"/>
      <c r="CS928" s="29"/>
      <c r="CT928" s="29"/>
      <c r="CU928" s="29"/>
      <c r="CV928" s="29"/>
      <c r="CW928" s="29"/>
      <c r="CX928" s="29"/>
      <c r="CY928" s="29"/>
      <c r="CZ928" s="29"/>
      <c r="DA928" s="29"/>
      <c r="DB928" s="29"/>
      <c r="DC928" s="29"/>
      <c r="DD928" s="29"/>
      <c r="DE928" s="29"/>
      <c r="DF928" s="29"/>
      <c r="DG928" s="29"/>
      <c r="DH928" s="29"/>
      <c r="DI928" s="29"/>
      <c r="DJ928" s="29"/>
      <c r="DK928" s="29"/>
      <c r="DL928" s="29"/>
      <c r="DM928" s="29"/>
      <c r="DN928" s="29"/>
      <c r="DO928" s="29"/>
      <c r="DP928" s="29"/>
      <c r="DQ928" s="29"/>
      <c r="DR928" s="29"/>
      <c r="DS928" s="29"/>
      <c r="DT928" s="29"/>
      <c r="DU928" s="29"/>
      <c r="DV928" s="29"/>
      <c r="DW928" s="29"/>
      <c r="DX928" s="29"/>
      <c r="DY928" s="29"/>
      <c r="DZ928" s="29"/>
      <c r="EA928" s="29"/>
      <c r="EB928" s="29"/>
      <c r="EC928" s="29"/>
      <c r="ED928" s="29"/>
      <c r="EE928" s="29"/>
      <c r="EF928" s="29"/>
      <c r="EG928" s="29"/>
      <c r="EH928" s="29"/>
      <c r="EI928" s="29"/>
      <c r="EJ928" s="29"/>
      <c r="EK928" s="29"/>
      <c r="EL928" s="29"/>
      <c r="EM928" s="29"/>
      <c r="EN928" s="29"/>
      <c r="EO928" s="29"/>
      <c r="EP928" s="29"/>
      <c r="EQ928" s="29"/>
      <c r="ER928" s="29"/>
      <c r="ES928" s="29"/>
      <c r="ET928" s="29"/>
      <c r="EU928" s="29"/>
      <c r="EV928" s="29"/>
      <c r="EW928" s="29"/>
      <c r="EX928" s="29"/>
      <c r="EY928" s="29"/>
      <c r="EZ928" s="29"/>
      <c r="FA928" s="29"/>
      <c r="FB928" s="29"/>
      <c r="FC928" s="29"/>
      <c r="FD928" s="29"/>
      <c r="FE928" s="29"/>
      <c r="FF928" s="29"/>
      <c r="FG928" s="29"/>
      <c r="FH928" s="29"/>
      <c r="FI928" s="29"/>
      <c r="FJ928" s="29"/>
      <c r="FK928" s="29"/>
      <c r="FL928" s="29"/>
    </row>
    <row r="929" spans="1:168" s="28" customFormat="1" ht="12.75" customHeight="1" x14ac:dyDescent="0.15">
      <c r="A929" s="67"/>
      <c r="B929" s="29"/>
      <c r="C929" s="29"/>
      <c r="D929" s="49"/>
      <c r="E929" s="63"/>
      <c r="F929" s="61"/>
      <c r="G929" s="27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  <c r="AF929" s="29"/>
      <c r="AG929" s="29"/>
      <c r="AH929" s="29"/>
      <c r="AI929" s="29"/>
      <c r="AJ929" s="29"/>
      <c r="AK929" s="29"/>
      <c r="AL929" s="29"/>
      <c r="AM929" s="29"/>
      <c r="AN929" s="29"/>
      <c r="AO929" s="29"/>
      <c r="AP929" s="29"/>
      <c r="AQ929" s="29"/>
      <c r="AR929" s="29"/>
      <c r="AS929" s="29"/>
      <c r="AT929" s="29"/>
      <c r="AU929" s="29"/>
      <c r="AV929" s="29"/>
      <c r="AW929" s="29"/>
      <c r="AX929" s="29"/>
      <c r="AY929" s="29"/>
      <c r="AZ929" s="29"/>
      <c r="BA929" s="29"/>
      <c r="BB929" s="29"/>
      <c r="BC929" s="29"/>
      <c r="BD929" s="29"/>
      <c r="BE929" s="29"/>
      <c r="BF929" s="29"/>
      <c r="BG929" s="29"/>
      <c r="BH929" s="29"/>
      <c r="BI929" s="29"/>
      <c r="BJ929" s="29"/>
      <c r="BK929" s="29"/>
      <c r="BL929" s="29"/>
      <c r="BM929" s="29"/>
      <c r="BN929" s="29"/>
      <c r="BO929" s="29"/>
      <c r="BP929" s="29"/>
      <c r="BQ929" s="29"/>
      <c r="BR929" s="29"/>
      <c r="BS929" s="29"/>
      <c r="BT929" s="29"/>
      <c r="BU929" s="29"/>
      <c r="BV929" s="29"/>
      <c r="BW929" s="29"/>
      <c r="BX929" s="29"/>
      <c r="BY929" s="29"/>
      <c r="BZ929" s="29"/>
      <c r="CA929" s="29"/>
      <c r="CB929" s="29"/>
      <c r="CC929" s="29"/>
      <c r="CD929" s="29"/>
      <c r="CE929" s="29"/>
      <c r="CF929" s="29"/>
      <c r="CG929" s="29"/>
      <c r="CH929" s="29"/>
      <c r="CI929" s="29"/>
      <c r="CJ929" s="29"/>
      <c r="CK929" s="29"/>
      <c r="CL929" s="29"/>
      <c r="CM929" s="29"/>
      <c r="CN929" s="29"/>
      <c r="CO929" s="29"/>
      <c r="CP929" s="29"/>
      <c r="CQ929" s="29"/>
      <c r="CR929" s="29"/>
      <c r="CS929" s="29"/>
      <c r="CT929" s="29"/>
      <c r="CU929" s="29"/>
      <c r="CV929" s="29"/>
      <c r="CW929" s="29"/>
      <c r="CX929" s="29"/>
      <c r="CY929" s="29"/>
      <c r="CZ929" s="29"/>
      <c r="DA929" s="29"/>
      <c r="DB929" s="29"/>
      <c r="DC929" s="29"/>
      <c r="DD929" s="29"/>
      <c r="DE929" s="29"/>
      <c r="DF929" s="29"/>
      <c r="DG929" s="29"/>
      <c r="DH929" s="29"/>
      <c r="DI929" s="29"/>
      <c r="DJ929" s="29"/>
      <c r="DK929" s="29"/>
      <c r="DL929" s="29"/>
      <c r="DM929" s="29"/>
      <c r="DN929" s="29"/>
      <c r="DO929" s="29"/>
      <c r="DP929" s="29"/>
      <c r="DQ929" s="29"/>
      <c r="DR929" s="29"/>
      <c r="DS929" s="29"/>
      <c r="DT929" s="29"/>
      <c r="DU929" s="29"/>
      <c r="DV929" s="29"/>
      <c r="DW929" s="29"/>
      <c r="DX929" s="29"/>
      <c r="DY929" s="29"/>
      <c r="DZ929" s="29"/>
      <c r="EA929" s="29"/>
      <c r="EB929" s="29"/>
      <c r="EC929" s="29"/>
      <c r="ED929" s="29"/>
      <c r="EE929" s="29"/>
      <c r="EF929" s="29"/>
      <c r="EG929" s="29"/>
      <c r="EH929" s="29"/>
      <c r="EI929" s="29"/>
      <c r="EJ929" s="29"/>
      <c r="EK929" s="29"/>
      <c r="EL929" s="29"/>
      <c r="EM929" s="29"/>
      <c r="EN929" s="29"/>
      <c r="EO929" s="29"/>
      <c r="EP929" s="29"/>
      <c r="EQ929" s="29"/>
      <c r="ER929" s="29"/>
      <c r="ES929" s="29"/>
      <c r="ET929" s="29"/>
      <c r="EU929" s="29"/>
      <c r="EV929" s="29"/>
      <c r="EW929" s="29"/>
      <c r="EX929" s="29"/>
      <c r="EY929" s="29"/>
      <c r="EZ929" s="29"/>
      <c r="FA929" s="29"/>
      <c r="FB929" s="29"/>
      <c r="FC929" s="29"/>
      <c r="FD929" s="29"/>
      <c r="FE929" s="29"/>
      <c r="FF929" s="29"/>
      <c r="FG929" s="29"/>
      <c r="FH929" s="29"/>
      <c r="FI929" s="29"/>
      <c r="FJ929" s="29"/>
      <c r="FK929" s="29"/>
      <c r="FL929" s="29"/>
    </row>
    <row r="930" spans="1:168" s="28" customFormat="1" ht="12.75" customHeight="1" x14ac:dyDescent="0.15">
      <c r="A930" s="65"/>
      <c r="B930" s="66"/>
      <c r="C930" s="66"/>
      <c r="D930" s="54"/>
      <c r="E930" s="61"/>
      <c r="F930" s="61"/>
      <c r="G930" s="27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  <c r="AF930" s="29"/>
      <c r="AG930" s="29"/>
      <c r="AH930" s="29"/>
      <c r="AI930" s="29"/>
      <c r="AJ930" s="29"/>
      <c r="AK930" s="29"/>
      <c r="AL930" s="29"/>
      <c r="AM930" s="29"/>
      <c r="AN930" s="29"/>
      <c r="AO930" s="29"/>
      <c r="AP930" s="29"/>
      <c r="AQ930" s="29"/>
      <c r="AR930" s="29"/>
      <c r="AS930" s="29"/>
      <c r="AT930" s="29"/>
      <c r="AU930" s="29"/>
      <c r="AV930" s="29"/>
      <c r="AW930" s="29"/>
      <c r="AX930" s="29"/>
      <c r="AY930" s="29"/>
      <c r="AZ930" s="29"/>
      <c r="BA930" s="29"/>
      <c r="BB930" s="29"/>
      <c r="BC930" s="29"/>
      <c r="BD930" s="29"/>
      <c r="BE930" s="29"/>
      <c r="BF930" s="29"/>
      <c r="BG930" s="29"/>
      <c r="BH930" s="29"/>
      <c r="BI930" s="29"/>
      <c r="BJ930" s="29"/>
      <c r="BK930" s="29"/>
      <c r="BL930" s="29"/>
      <c r="BM930" s="29"/>
      <c r="BN930" s="29"/>
      <c r="BO930" s="29"/>
      <c r="BP930" s="29"/>
      <c r="BQ930" s="29"/>
      <c r="BR930" s="29"/>
      <c r="BS930" s="29"/>
      <c r="BT930" s="29"/>
      <c r="BU930" s="29"/>
      <c r="BV930" s="29"/>
      <c r="BW930" s="29"/>
      <c r="BX930" s="29"/>
      <c r="BY930" s="29"/>
      <c r="BZ930" s="29"/>
      <c r="CA930" s="29"/>
      <c r="CB930" s="29"/>
      <c r="CC930" s="29"/>
      <c r="CD930" s="29"/>
      <c r="CE930" s="29"/>
      <c r="CF930" s="29"/>
      <c r="CG930" s="29"/>
      <c r="CH930" s="29"/>
      <c r="CI930" s="29"/>
      <c r="CJ930" s="29"/>
      <c r="CK930" s="29"/>
      <c r="CL930" s="29"/>
      <c r="CM930" s="29"/>
      <c r="CN930" s="29"/>
      <c r="CO930" s="29"/>
      <c r="CP930" s="29"/>
      <c r="CQ930" s="29"/>
      <c r="CR930" s="29"/>
      <c r="CS930" s="29"/>
      <c r="CT930" s="29"/>
      <c r="CU930" s="29"/>
      <c r="CV930" s="29"/>
      <c r="CW930" s="29"/>
      <c r="CX930" s="29"/>
      <c r="CY930" s="29"/>
      <c r="CZ930" s="29"/>
      <c r="DA930" s="29"/>
      <c r="DB930" s="29"/>
      <c r="DC930" s="29"/>
      <c r="DD930" s="29"/>
      <c r="DE930" s="29"/>
      <c r="DF930" s="29"/>
      <c r="DG930" s="29"/>
      <c r="DH930" s="29"/>
      <c r="DI930" s="29"/>
      <c r="DJ930" s="29"/>
      <c r="DK930" s="29"/>
      <c r="DL930" s="29"/>
      <c r="DM930" s="29"/>
      <c r="DN930" s="29"/>
      <c r="DO930" s="29"/>
      <c r="DP930" s="29"/>
      <c r="DQ930" s="29"/>
      <c r="DR930" s="29"/>
      <c r="DS930" s="29"/>
      <c r="DT930" s="29"/>
      <c r="DU930" s="29"/>
      <c r="DV930" s="29"/>
      <c r="DW930" s="29"/>
      <c r="DX930" s="29"/>
      <c r="DY930" s="29"/>
      <c r="DZ930" s="29"/>
      <c r="EA930" s="29"/>
      <c r="EB930" s="29"/>
      <c r="EC930" s="29"/>
      <c r="ED930" s="29"/>
      <c r="EE930" s="29"/>
      <c r="EF930" s="29"/>
      <c r="EG930" s="29"/>
      <c r="EH930" s="29"/>
      <c r="EI930" s="29"/>
      <c r="EJ930" s="29"/>
      <c r="EK930" s="29"/>
      <c r="EL930" s="29"/>
      <c r="EM930" s="29"/>
      <c r="EN930" s="29"/>
      <c r="EO930" s="29"/>
      <c r="EP930" s="29"/>
      <c r="EQ930" s="29"/>
      <c r="ER930" s="29"/>
      <c r="ES930" s="29"/>
      <c r="ET930" s="29"/>
      <c r="EU930" s="29"/>
      <c r="EV930" s="29"/>
      <c r="EW930" s="29"/>
      <c r="EX930" s="29"/>
      <c r="EY930" s="29"/>
      <c r="EZ930" s="29"/>
      <c r="FA930" s="29"/>
      <c r="FB930" s="29"/>
      <c r="FC930" s="29"/>
      <c r="FD930" s="29"/>
      <c r="FE930" s="29"/>
      <c r="FF930" s="29"/>
      <c r="FG930" s="29"/>
      <c r="FH930" s="29"/>
      <c r="FI930" s="29"/>
      <c r="FJ930" s="29"/>
      <c r="FK930" s="29"/>
      <c r="FL930" s="29"/>
    </row>
    <row r="931" spans="1:168" s="28" customFormat="1" ht="12.75" customHeight="1" x14ac:dyDescent="0.15">
      <c r="A931" s="65"/>
      <c r="B931" s="66"/>
      <c r="C931" s="66"/>
      <c r="D931" s="54"/>
      <c r="E931" s="61"/>
      <c r="F931" s="61"/>
      <c r="G931" s="27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  <c r="AF931" s="29"/>
      <c r="AG931" s="29"/>
      <c r="AH931" s="29"/>
      <c r="AI931" s="29"/>
      <c r="AJ931" s="29"/>
      <c r="AK931" s="29"/>
      <c r="AL931" s="29"/>
      <c r="AM931" s="29"/>
      <c r="AN931" s="29"/>
      <c r="AO931" s="29"/>
      <c r="AP931" s="29"/>
      <c r="AQ931" s="29"/>
      <c r="AR931" s="29"/>
      <c r="AS931" s="29"/>
      <c r="AT931" s="29"/>
      <c r="AU931" s="29"/>
      <c r="AV931" s="29"/>
      <c r="AW931" s="29"/>
      <c r="AX931" s="29"/>
      <c r="AY931" s="29"/>
      <c r="AZ931" s="29"/>
      <c r="BA931" s="29"/>
      <c r="BB931" s="29"/>
      <c r="BC931" s="29"/>
      <c r="BD931" s="29"/>
      <c r="BE931" s="29"/>
      <c r="BF931" s="29"/>
      <c r="BG931" s="29"/>
      <c r="BH931" s="29"/>
      <c r="BI931" s="29"/>
      <c r="BJ931" s="29"/>
      <c r="BK931" s="29"/>
      <c r="BL931" s="29"/>
      <c r="BM931" s="29"/>
      <c r="BN931" s="29"/>
      <c r="BO931" s="29"/>
      <c r="BP931" s="29"/>
      <c r="BQ931" s="29"/>
      <c r="BR931" s="29"/>
      <c r="BS931" s="29"/>
      <c r="BT931" s="29"/>
      <c r="BU931" s="29"/>
      <c r="BV931" s="29"/>
      <c r="BW931" s="29"/>
      <c r="BX931" s="29"/>
      <c r="BY931" s="29"/>
      <c r="BZ931" s="29"/>
      <c r="CA931" s="29"/>
      <c r="CB931" s="29"/>
      <c r="CC931" s="29"/>
      <c r="CD931" s="29"/>
      <c r="CE931" s="29"/>
      <c r="CF931" s="29"/>
      <c r="CG931" s="29"/>
      <c r="CH931" s="29"/>
      <c r="CI931" s="29"/>
      <c r="CJ931" s="29"/>
      <c r="CK931" s="29"/>
      <c r="CL931" s="29"/>
      <c r="CM931" s="29"/>
      <c r="CN931" s="29"/>
      <c r="CO931" s="29"/>
      <c r="CP931" s="29"/>
      <c r="CQ931" s="29"/>
      <c r="CR931" s="29"/>
      <c r="CS931" s="29"/>
      <c r="CT931" s="29"/>
      <c r="CU931" s="29"/>
      <c r="CV931" s="29"/>
      <c r="CW931" s="29"/>
      <c r="CX931" s="29"/>
      <c r="CY931" s="29"/>
      <c r="CZ931" s="29"/>
      <c r="DA931" s="29"/>
      <c r="DB931" s="29"/>
      <c r="DC931" s="29"/>
      <c r="DD931" s="29"/>
      <c r="DE931" s="29"/>
      <c r="DF931" s="29"/>
      <c r="DG931" s="29"/>
      <c r="DH931" s="29"/>
      <c r="DI931" s="29"/>
      <c r="DJ931" s="29"/>
      <c r="DK931" s="29"/>
      <c r="DL931" s="29"/>
      <c r="DM931" s="29"/>
      <c r="DN931" s="29"/>
      <c r="DO931" s="29"/>
      <c r="DP931" s="29"/>
      <c r="DQ931" s="29"/>
      <c r="DR931" s="29"/>
      <c r="DS931" s="29"/>
      <c r="DT931" s="29"/>
      <c r="DU931" s="29"/>
      <c r="DV931" s="29"/>
      <c r="DW931" s="29"/>
      <c r="DX931" s="29"/>
      <c r="DY931" s="29"/>
      <c r="DZ931" s="29"/>
      <c r="EA931" s="29"/>
      <c r="EB931" s="29"/>
      <c r="EC931" s="29"/>
      <c r="ED931" s="29"/>
      <c r="EE931" s="29"/>
      <c r="EF931" s="29"/>
      <c r="EG931" s="29"/>
      <c r="EH931" s="29"/>
      <c r="EI931" s="29"/>
      <c r="EJ931" s="29"/>
      <c r="EK931" s="29"/>
      <c r="EL931" s="29"/>
      <c r="EM931" s="29"/>
      <c r="EN931" s="29"/>
      <c r="EO931" s="29"/>
      <c r="EP931" s="29"/>
      <c r="EQ931" s="29"/>
      <c r="ER931" s="29"/>
      <c r="ES931" s="29"/>
      <c r="ET931" s="29"/>
      <c r="EU931" s="29"/>
      <c r="EV931" s="29"/>
      <c r="EW931" s="29"/>
      <c r="EX931" s="29"/>
      <c r="EY931" s="29"/>
      <c r="EZ931" s="29"/>
      <c r="FA931" s="29"/>
      <c r="FB931" s="29"/>
      <c r="FC931" s="29"/>
      <c r="FD931" s="29"/>
      <c r="FE931" s="29"/>
      <c r="FF931" s="29"/>
      <c r="FG931" s="29"/>
      <c r="FH931" s="29"/>
      <c r="FI931" s="29"/>
      <c r="FJ931" s="29"/>
      <c r="FK931" s="29"/>
      <c r="FL931" s="29"/>
    </row>
    <row r="932" spans="1:168" s="28" customFormat="1" ht="12.75" customHeight="1" x14ac:dyDescent="0.15">
      <c r="A932" s="65"/>
      <c r="B932" s="66"/>
      <c r="C932" s="66"/>
      <c r="D932" s="54"/>
      <c r="E932" s="61"/>
      <c r="F932" s="61"/>
      <c r="G932" s="27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  <c r="AF932" s="29"/>
      <c r="AG932" s="29"/>
      <c r="AH932" s="29"/>
      <c r="AI932" s="29"/>
      <c r="AJ932" s="29"/>
      <c r="AK932" s="29"/>
      <c r="AL932" s="29"/>
      <c r="AM932" s="29"/>
      <c r="AN932" s="29"/>
      <c r="AO932" s="29"/>
      <c r="AP932" s="29"/>
      <c r="AQ932" s="29"/>
      <c r="AR932" s="29"/>
      <c r="AS932" s="29"/>
      <c r="AT932" s="29"/>
      <c r="AU932" s="29"/>
      <c r="AV932" s="29"/>
      <c r="AW932" s="29"/>
      <c r="AX932" s="29"/>
      <c r="AY932" s="29"/>
      <c r="AZ932" s="29"/>
      <c r="BA932" s="29"/>
      <c r="BB932" s="29"/>
      <c r="BC932" s="29"/>
      <c r="BD932" s="29"/>
      <c r="BE932" s="29"/>
      <c r="BF932" s="29"/>
      <c r="BG932" s="29"/>
      <c r="BH932" s="29"/>
      <c r="BI932" s="29"/>
      <c r="BJ932" s="29"/>
      <c r="BK932" s="29"/>
      <c r="BL932" s="29"/>
      <c r="BM932" s="29"/>
      <c r="BN932" s="29"/>
      <c r="BO932" s="29"/>
      <c r="BP932" s="29"/>
      <c r="BQ932" s="29"/>
      <c r="BR932" s="29"/>
      <c r="BS932" s="29"/>
      <c r="BT932" s="29"/>
      <c r="BU932" s="29"/>
      <c r="BV932" s="29"/>
      <c r="BW932" s="29"/>
      <c r="BX932" s="29"/>
      <c r="BY932" s="29"/>
      <c r="BZ932" s="29"/>
      <c r="CA932" s="29"/>
      <c r="CB932" s="29"/>
      <c r="CC932" s="29"/>
      <c r="CD932" s="29"/>
      <c r="CE932" s="29"/>
      <c r="CF932" s="29"/>
      <c r="CG932" s="29"/>
      <c r="CH932" s="29"/>
      <c r="CI932" s="29"/>
      <c r="CJ932" s="29"/>
      <c r="CK932" s="29"/>
      <c r="CL932" s="29"/>
      <c r="CM932" s="29"/>
      <c r="CN932" s="29"/>
      <c r="CO932" s="29"/>
      <c r="CP932" s="29"/>
      <c r="CQ932" s="29"/>
      <c r="CR932" s="29"/>
      <c r="CS932" s="29"/>
      <c r="CT932" s="29"/>
      <c r="CU932" s="29"/>
      <c r="CV932" s="29"/>
      <c r="CW932" s="29"/>
      <c r="CX932" s="29"/>
      <c r="CY932" s="29"/>
      <c r="CZ932" s="29"/>
      <c r="DA932" s="29"/>
      <c r="DB932" s="29"/>
      <c r="DC932" s="29"/>
      <c r="DD932" s="29"/>
      <c r="DE932" s="29"/>
      <c r="DF932" s="29"/>
      <c r="DG932" s="29"/>
      <c r="DH932" s="29"/>
      <c r="DI932" s="29"/>
      <c r="DJ932" s="29"/>
      <c r="DK932" s="29"/>
      <c r="DL932" s="29"/>
      <c r="DM932" s="29"/>
      <c r="DN932" s="29"/>
      <c r="DO932" s="29"/>
      <c r="DP932" s="29"/>
      <c r="DQ932" s="29"/>
      <c r="DR932" s="29"/>
      <c r="DS932" s="29"/>
      <c r="DT932" s="29"/>
      <c r="DU932" s="29"/>
      <c r="DV932" s="29"/>
      <c r="DW932" s="29"/>
      <c r="DX932" s="29"/>
      <c r="DY932" s="29"/>
      <c r="DZ932" s="29"/>
      <c r="EA932" s="29"/>
      <c r="EB932" s="29"/>
      <c r="EC932" s="29"/>
      <c r="ED932" s="29"/>
      <c r="EE932" s="29"/>
      <c r="EF932" s="29"/>
      <c r="EG932" s="29"/>
      <c r="EH932" s="29"/>
      <c r="EI932" s="29"/>
      <c r="EJ932" s="29"/>
      <c r="EK932" s="29"/>
      <c r="EL932" s="29"/>
      <c r="EM932" s="29"/>
      <c r="EN932" s="29"/>
      <c r="EO932" s="29"/>
      <c r="EP932" s="29"/>
      <c r="EQ932" s="29"/>
      <c r="ER932" s="29"/>
      <c r="ES932" s="29"/>
      <c r="ET932" s="29"/>
      <c r="EU932" s="29"/>
      <c r="EV932" s="29"/>
      <c r="EW932" s="29"/>
      <c r="EX932" s="29"/>
      <c r="EY932" s="29"/>
      <c r="EZ932" s="29"/>
      <c r="FA932" s="29"/>
      <c r="FB932" s="29"/>
      <c r="FC932" s="29"/>
      <c r="FD932" s="29"/>
      <c r="FE932" s="29"/>
      <c r="FF932" s="29"/>
      <c r="FG932" s="29"/>
      <c r="FH932" s="29"/>
      <c r="FI932" s="29"/>
      <c r="FJ932" s="29"/>
      <c r="FK932" s="29"/>
      <c r="FL932" s="29"/>
    </row>
    <row r="933" spans="1:168" s="28" customFormat="1" ht="12.75" customHeight="1" x14ac:dyDescent="0.15">
      <c r="A933" s="65"/>
      <c r="B933" s="66"/>
      <c r="C933" s="66"/>
      <c r="D933" s="54"/>
      <c r="E933" s="61"/>
      <c r="F933" s="61"/>
      <c r="G933" s="27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  <c r="AF933" s="29"/>
      <c r="AG933" s="29"/>
      <c r="AH933" s="29"/>
      <c r="AI933" s="29"/>
      <c r="AJ933" s="29"/>
      <c r="AK933" s="29"/>
      <c r="AL933" s="29"/>
      <c r="AM933" s="29"/>
      <c r="AN933" s="29"/>
      <c r="AO933" s="29"/>
      <c r="AP933" s="29"/>
      <c r="AQ933" s="29"/>
      <c r="AR933" s="29"/>
      <c r="AS933" s="29"/>
      <c r="AT933" s="29"/>
      <c r="AU933" s="29"/>
      <c r="AV933" s="29"/>
      <c r="AW933" s="29"/>
      <c r="AX933" s="29"/>
      <c r="AY933" s="29"/>
      <c r="AZ933" s="29"/>
      <c r="BA933" s="29"/>
      <c r="BB933" s="29"/>
      <c r="BC933" s="29"/>
      <c r="BD933" s="29"/>
      <c r="BE933" s="29"/>
      <c r="BF933" s="29"/>
      <c r="BG933" s="29"/>
      <c r="BH933" s="29"/>
      <c r="BI933" s="29"/>
      <c r="BJ933" s="29"/>
      <c r="BK933" s="29"/>
      <c r="BL933" s="29"/>
      <c r="BM933" s="29"/>
      <c r="BN933" s="29"/>
      <c r="BO933" s="29"/>
      <c r="BP933" s="29"/>
      <c r="BQ933" s="29"/>
      <c r="BR933" s="29"/>
      <c r="BS933" s="29"/>
      <c r="BT933" s="29"/>
      <c r="BU933" s="29"/>
      <c r="BV933" s="29"/>
      <c r="BW933" s="29"/>
      <c r="BX933" s="29"/>
      <c r="BY933" s="29"/>
      <c r="BZ933" s="29"/>
      <c r="CA933" s="29"/>
      <c r="CB933" s="29"/>
      <c r="CC933" s="29"/>
      <c r="CD933" s="29"/>
      <c r="CE933" s="29"/>
      <c r="CF933" s="29"/>
      <c r="CG933" s="29"/>
      <c r="CH933" s="29"/>
      <c r="CI933" s="29"/>
      <c r="CJ933" s="29"/>
      <c r="CK933" s="29"/>
      <c r="CL933" s="29"/>
      <c r="CM933" s="29"/>
      <c r="CN933" s="29"/>
      <c r="CO933" s="29"/>
      <c r="CP933" s="29"/>
      <c r="CQ933" s="29"/>
      <c r="CR933" s="29"/>
      <c r="CS933" s="29"/>
      <c r="CT933" s="29"/>
      <c r="CU933" s="29"/>
      <c r="CV933" s="29"/>
      <c r="CW933" s="29"/>
      <c r="CX933" s="29"/>
      <c r="CY933" s="29"/>
      <c r="CZ933" s="29"/>
      <c r="DA933" s="29"/>
      <c r="DB933" s="29"/>
      <c r="DC933" s="29"/>
      <c r="DD933" s="29"/>
      <c r="DE933" s="29"/>
      <c r="DF933" s="29"/>
      <c r="DG933" s="29"/>
      <c r="DH933" s="29"/>
      <c r="DI933" s="29"/>
      <c r="DJ933" s="29"/>
      <c r="DK933" s="29"/>
      <c r="DL933" s="29"/>
      <c r="DM933" s="29"/>
      <c r="DN933" s="29"/>
      <c r="DO933" s="29"/>
      <c r="DP933" s="29"/>
      <c r="DQ933" s="29"/>
      <c r="DR933" s="29"/>
      <c r="DS933" s="29"/>
      <c r="DT933" s="29"/>
      <c r="DU933" s="29"/>
      <c r="DV933" s="29"/>
      <c r="DW933" s="29"/>
      <c r="DX933" s="29"/>
      <c r="DY933" s="29"/>
      <c r="DZ933" s="29"/>
      <c r="EA933" s="29"/>
      <c r="EB933" s="29"/>
      <c r="EC933" s="29"/>
      <c r="ED933" s="29"/>
      <c r="EE933" s="29"/>
      <c r="EF933" s="29"/>
      <c r="EG933" s="29"/>
      <c r="EH933" s="29"/>
      <c r="EI933" s="29"/>
      <c r="EJ933" s="29"/>
      <c r="EK933" s="29"/>
      <c r="EL933" s="29"/>
      <c r="EM933" s="29"/>
      <c r="EN933" s="29"/>
      <c r="EO933" s="29"/>
      <c r="EP933" s="29"/>
      <c r="EQ933" s="29"/>
      <c r="ER933" s="29"/>
      <c r="ES933" s="29"/>
      <c r="ET933" s="29"/>
      <c r="EU933" s="29"/>
      <c r="EV933" s="29"/>
      <c r="EW933" s="29"/>
      <c r="EX933" s="29"/>
      <c r="EY933" s="29"/>
      <c r="EZ933" s="29"/>
      <c r="FA933" s="29"/>
      <c r="FB933" s="29"/>
      <c r="FC933" s="29"/>
      <c r="FD933" s="29"/>
      <c r="FE933" s="29"/>
      <c r="FF933" s="29"/>
      <c r="FG933" s="29"/>
      <c r="FH933" s="29"/>
      <c r="FI933" s="29"/>
      <c r="FJ933" s="29"/>
      <c r="FK933" s="29"/>
      <c r="FL933" s="29"/>
    </row>
    <row r="934" spans="1:168" s="28" customFormat="1" ht="12.75" customHeight="1" x14ac:dyDescent="0.15">
      <c r="A934" s="65"/>
      <c r="B934" s="66"/>
      <c r="C934" s="66"/>
      <c r="D934" s="54"/>
      <c r="E934" s="61"/>
      <c r="F934" s="61"/>
      <c r="G934" s="27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  <c r="AF934" s="29"/>
      <c r="AG934" s="29"/>
      <c r="AH934" s="29"/>
      <c r="AI934" s="29"/>
      <c r="AJ934" s="29"/>
      <c r="AK934" s="29"/>
      <c r="AL934" s="29"/>
      <c r="AM934" s="29"/>
      <c r="AN934" s="29"/>
      <c r="AO934" s="29"/>
      <c r="AP934" s="29"/>
      <c r="AQ934" s="29"/>
      <c r="AR934" s="29"/>
      <c r="AS934" s="29"/>
      <c r="AT934" s="29"/>
      <c r="AU934" s="29"/>
      <c r="AV934" s="29"/>
      <c r="AW934" s="29"/>
      <c r="AX934" s="29"/>
      <c r="AY934" s="29"/>
      <c r="AZ934" s="29"/>
      <c r="BA934" s="29"/>
      <c r="BB934" s="29"/>
      <c r="BC934" s="29"/>
      <c r="BD934" s="29"/>
      <c r="BE934" s="29"/>
      <c r="BF934" s="29"/>
      <c r="BG934" s="29"/>
      <c r="BH934" s="29"/>
      <c r="BI934" s="29"/>
      <c r="BJ934" s="29"/>
      <c r="BK934" s="29"/>
      <c r="BL934" s="29"/>
      <c r="BM934" s="29"/>
      <c r="BN934" s="29"/>
      <c r="BO934" s="29"/>
      <c r="BP934" s="29"/>
      <c r="BQ934" s="29"/>
      <c r="BR934" s="29"/>
      <c r="BS934" s="29"/>
      <c r="BT934" s="29"/>
      <c r="BU934" s="29"/>
      <c r="BV934" s="29"/>
      <c r="BW934" s="29"/>
      <c r="BX934" s="29"/>
      <c r="BY934" s="29"/>
      <c r="BZ934" s="29"/>
      <c r="CA934" s="29"/>
      <c r="CB934" s="29"/>
      <c r="CC934" s="29"/>
      <c r="CD934" s="29"/>
      <c r="CE934" s="29"/>
      <c r="CF934" s="29"/>
      <c r="CG934" s="29"/>
      <c r="CH934" s="29"/>
      <c r="CI934" s="29"/>
      <c r="CJ934" s="29"/>
      <c r="CK934" s="29"/>
      <c r="CL934" s="29"/>
      <c r="CM934" s="29"/>
      <c r="CN934" s="29"/>
      <c r="CO934" s="29"/>
      <c r="CP934" s="29"/>
      <c r="CQ934" s="29"/>
      <c r="CR934" s="29"/>
      <c r="CS934" s="29"/>
      <c r="CT934" s="29"/>
      <c r="CU934" s="29"/>
      <c r="CV934" s="29"/>
      <c r="CW934" s="29"/>
      <c r="CX934" s="29"/>
      <c r="CY934" s="29"/>
      <c r="CZ934" s="29"/>
      <c r="DA934" s="29"/>
      <c r="DB934" s="29"/>
      <c r="DC934" s="29"/>
      <c r="DD934" s="29"/>
      <c r="DE934" s="29"/>
      <c r="DF934" s="29"/>
      <c r="DG934" s="29"/>
      <c r="DH934" s="29"/>
      <c r="DI934" s="29"/>
      <c r="DJ934" s="29"/>
      <c r="DK934" s="29"/>
      <c r="DL934" s="29"/>
      <c r="DM934" s="29"/>
      <c r="DN934" s="29"/>
      <c r="DO934" s="29"/>
      <c r="DP934" s="29"/>
      <c r="DQ934" s="29"/>
      <c r="DR934" s="29"/>
      <c r="DS934" s="29"/>
      <c r="DT934" s="29"/>
      <c r="DU934" s="29"/>
      <c r="DV934" s="29"/>
      <c r="DW934" s="29"/>
      <c r="DX934" s="29"/>
      <c r="DY934" s="29"/>
      <c r="DZ934" s="29"/>
      <c r="EA934" s="29"/>
      <c r="EB934" s="29"/>
      <c r="EC934" s="29"/>
      <c r="ED934" s="29"/>
      <c r="EE934" s="29"/>
      <c r="EF934" s="29"/>
      <c r="EG934" s="29"/>
      <c r="EH934" s="29"/>
      <c r="EI934" s="29"/>
      <c r="EJ934" s="29"/>
      <c r="EK934" s="29"/>
      <c r="EL934" s="29"/>
      <c r="EM934" s="29"/>
      <c r="EN934" s="29"/>
      <c r="EO934" s="29"/>
      <c r="EP934" s="29"/>
      <c r="EQ934" s="29"/>
      <c r="ER934" s="29"/>
      <c r="ES934" s="29"/>
      <c r="ET934" s="29"/>
      <c r="EU934" s="29"/>
      <c r="EV934" s="29"/>
      <c r="EW934" s="29"/>
      <c r="EX934" s="29"/>
      <c r="EY934" s="29"/>
      <c r="EZ934" s="29"/>
      <c r="FA934" s="29"/>
      <c r="FB934" s="29"/>
      <c r="FC934" s="29"/>
      <c r="FD934" s="29"/>
      <c r="FE934" s="29"/>
      <c r="FF934" s="29"/>
      <c r="FG934" s="29"/>
      <c r="FH934" s="29"/>
      <c r="FI934" s="29"/>
      <c r="FJ934" s="29"/>
      <c r="FK934" s="29"/>
      <c r="FL934" s="29"/>
    </row>
    <row r="935" spans="1:168" s="28" customFormat="1" ht="12.75" customHeight="1" x14ac:dyDescent="0.15">
      <c r="A935" s="65"/>
      <c r="B935" s="66"/>
      <c r="C935" s="66"/>
      <c r="D935" s="54"/>
      <c r="E935" s="61"/>
      <c r="F935" s="61"/>
      <c r="G935" s="27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  <c r="AF935" s="29"/>
      <c r="AG935" s="29"/>
      <c r="AH935" s="29"/>
      <c r="AI935" s="29"/>
      <c r="AJ935" s="29"/>
      <c r="AK935" s="29"/>
      <c r="AL935" s="29"/>
      <c r="AM935" s="29"/>
      <c r="AN935" s="29"/>
      <c r="AO935" s="29"/>
      <c r="AP935" s="29"/>
      <c r="AQ935" s="29"/>
      <c r="AR935" s="29"/>
      <c r="AS935" s="29"/>
      <c r="AT935" s="29"/>
      <c r="AU935" s="29"/>
      <c r="AV935" s="29"/>
      <c r="AW935" s="29"/>
      <c r="AX935" s="29"/>
      <c r="AY935" s="29"/>
      <c r="AZ935" s="29"/>
      <c r="BA935" s="29"/>
      <c r="BB935" s="29"/>
      <c r="BC935" s="29"/>
      <c r="BD935" s="29"/>
      <c r="BE935" s="29"/>
      <c r="BF935" s="29"/>
      <c r="BG935" s="29"/>
      <c r="BH935" s="29"/>
      <c r="BI935" s="29"/>
      <c r="BJ935" s="29"/>
      <c r="BK935" s="29"/>
      <c r="BL935" s="29"/>
      <c r="BM935" s="29"/>
      <c r="BN935" s="29"/>
      <c r="BO935" s="29"/>
      <c r="BP935" s="29"/>
      <c r="BQ935" s="29"/>
      <c r="BR935" s="29"/>
      <c r="BS935" s="29"/>
      <c r="BT935" s="29"/>
      <c r="BU935" s="29"/>
      <c r="BV935" s="29"/>
      <c r="BW935" s="29"/>
      <c r="BX935" s="29"/>
      <c r="BY935" s="29"/>
      <c r="BZ935" s="29"/>
      <c r="CA935" s="29"/>
      <c r="CB935" s="29"/>
      <c r="CC935" s="29"/>
      <c r="CD935" s="29"/>
      <c r="CE935" s="29"/>
      <c r="CF935" s="29"/>
      <c r="CG935" s="29"/>
      <c r="CH935" s="29"/>
      <c r="CI935" s="29"/>
      <c r="CJ935" s="29"/>
      <c r="CK935" s="29"/>
      <c r="CL935" s="29"/>
      <c r="CM935" s="29"/>
      <c r="CN935" s="29"/>
      <c r="CO935" s="29"/>
      <c r="CP935" s="29"/>
      <c r="CQ935" s="29"/>
      <c r="CR935" s="29"/>
      <c r="CS935" s="29"/>
      <c r="CT935" s="29"/>
      <c r="CU935" s="29"/>
      <c r="CV935" s="29"/>
      <c r="CW935" s="29"/>
      <c r="CX935" s="29"/>
      <c r="CY935" s="29"/>
      <c r="CZ935" s="29"/>
      <c r="DA935" s="29"/>
      <c r="DB935" s="29"/>
      <c r="DC935" s="29"/>
      <c r="DD935" s="29"/>
      <c r="DE935" s="29"/>
      <c r="DF935" s="29"/>
      <c r="DG935" s="29"/>
      <c r="DH935" s="29"/>
      <c r="DI935" s="29"/>
      <c r="DJ935" s="29"/>
      <c r="DK935" s="29"/>
      <c r="DL935" s="29"/>
      <c r="DM935" s="29"/>
      <c r="DN935" s="29"/>
      <c r="DO935" s="29"/>
      <c r="DP935" s="29"/>
      <c r="DQ935" s="29"/>
      <c r="DR935" s="29"/>
      <c r="DS935" s="29"/>
      <c r="DT935" s="29"/>
      <c r="DU935" s="29"/>
      <c r="DV935" s="29"/>
      <c r="DW935" s="29"/>
      <c r="DX935" s="29"/>
      <c r="DY935" s="29"/>
      <c r="DZ935" s="29"/>
      <c r="EA935" s="29"/>
      <c r="EB935" s="29"/>
      <c r="EC935" s="29"/>
      <c r="ED935" s="29"/>
      <c r="EE935" s="29"/>
      <c r="EF935" s="29"/>
      <c r="EG935" s="29"/>
      <c r="EH935" s="29"/>
      <c r="EI935" s="29"/>
      <c r="EJ935" s="29"/>
      <c r="EK935" s="29"/>
      <c r="EL935" s="29"/>
      <c r="EM935" s="29"/>
      <c r="EN935" s="29"/>
      <c r="EO935" s="29"/>
      <c r="EP935" s="29"/>
      <c r="EQ935" s="29"/>
      <c r="ER935" s="29"/>
      <c r="ES935" s="29"/>
      <c r="ET935" s="29"/>
      <c r="EU935" s="29"/>
      <c r="EV935" s="29"/>
      <c r="EW935" s="29"/>
      <c r="EX935" s="29"/>
      <c r="EY935" s="29"/>
      <c r="EZ935" s="29"/>
      <c r="FA935" s="29"/>
      <c r="FB935" s="29"/>
      <c r="FC935" s="29"/>
      <c r="FD935" s="29"/>
      <c r="FE935" s="29"/>
      <c r="FF935" s="29"/>
      <c r="FG935" s="29"/>
      <c r="FH935" s="29"/>
      <c r="FI935" s="29"/>
      <c r="FJ935" s="29"/>
      <c r="FK935" s="29"/>
      <c r="FL935" s="29"/>
    </row>
    <row r="936" spans="1:168" s="28" customFormat="1" ht="12.75" customHeight="1" x14ac:dyDescent="0.15">
      <c r="A936" s="65"/>
      <c r="B936" s="66"/>
      <c r="C936" s="66"/>
      <c r="D936" s="54"/>
      <c r="E936" s="61"/>
      <c r="F936" s="61"/>
      <c r="G936" s="27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  <c r="AG936" s="29"/>
      <c r="AH936" s="29"/>
      <c r="AI936" s="29"/>
      <c r="AJ936" s="29"/>
      <c r="AK936" s="29"/>
      <c r="AL936" s="29"/>
      <c r="AM936" s="29"/>
      <c r="AN936" s="29"/>
      <c r="AO936" s="29"/>
      <c r="AP936" s="29"/>
      <c r="AQ936" s="29"/>
      <c r="AR936" s="29"/>
      <c r="AS936" s="29"/>
      <c r="AT936" s="29"/>
      <c r="AU936" s="29"/>
      <c r="AV936" s="29"/>
      <c r="AW936" s="29"/>
      <c r="AX936" s="29"/>
      <c r="AY936" s="29"/>
      <c r="AZ936" s="29"/>
      <c r="BA936" s="29"/>
      <c r="BB936" s="29"/>
      <c r="BC936" s="29"/>
      <c r="BD936" s="29"/>
      <c r="BE936" s="29"/>
      <c r="BF936" s="29"/>
      <c r="BG936" s="29"/>
      <c r="BH936" s="29"/>
      <c r="BI936" s="29"/>
      <c r="BJ936" s="29"/>
      <c r="BK936" s="29"/>
      <c r="BL936" s="29"/>
      <c r="BM936" s="29"/>
      <c r="BN936" s="29"/>
      <c r="BO936" s="29"/>
      <c r="BP936" s="29"/>
      <c r="BQ936" s="29"/>
      <c r="BR936" s="29"/>
      <c r="BS936" s="29"/>
      <c r="BT936" s="29"/>
      <c r="BU936" s="29"/>
      <c r="BV936" s="29"/>
      <c r="BW936" s="29"/>
      <c r="BX936" s="29"/>
      <c r="BY936" s="29"/>
      <c r="BZ936" s="29"/>
      <c r="CA936" s="29"/>
      <c r="CB936" s="29"/>
      <c r="CC936" s="29"/>
      <c r="CD936" s="29"/>
      <c r="CE936" s="29"/>
      <c r="CF936" s="29"/>
      <c r="CG936" s="29"/>
      <c r="CH936" s="29"/>
      <c r="CI936" s="29"/>
      <c r="CJ936" s="29"/>
      <c r="CK936" s="29"/>
      <c r="CL936" s="29"/>
      <c r="CM936" s="29"/>
      <c r="CN936" s="29"/>
      <c r="CO936" s="29"/>
      <c r="CP936" s="29"/>
      <c r="CQ936" s="29"/>
      <c r="CR936" s="29"/>
      <c r="CS936" s="29"/>
      <c r="CT936" s="29"/>
      <c r="CU936" s="29"/>
      <c r="CV936" s="29"/>
      <c r="CW936" s="29"/>
      <c r="CX936" s="29"/>
      <c r="CY936" s="29"/>
      <c r="CZ936" s="29"/>
      <c r="DA936" s="29"/>
      <c r="DB936" s="29"/>
      <c r="DC936" s="29"/>
      <c r="DD936" s="29"/>
      <c r="DE936" s="29"/>
      <c r="DF936" s="29"/>
      <c r="DG936" s="29"/>
      <c r="DH936" s="29"/>
      <c r="DI936" s="29"/>
      <c r="DJ936" s="29"/>
      <c r="DK936" s="29"/>
      <c r="DL936" s="29"/>
      <c r="DM936" s="29"/>
      <c r="DN936" s="29"/>
      <c r="DO936" s="29"/>
      <c r="DP936" s="29"/>
      <c r="DQ936" s="29"/>
      <c r="DR936" s="29"/>
      <c r="DS936" s="29"/>
      <c r="DT936" s="29"/>
      <c r="DU936" s="29"/>
      <c r="DV936" s="29"/>
      <c r="DW936" s="29"/>
      <c r="DX936" s="29"/>
      <c r="DY936" s="29"/>
      <c r="DZ936" s="29"/>
      <c r="EA936" s="29"/>
      <c r="EB936" s="29"/>
      <c r="EC936" s="29"/>
      <c r="ED936" s="29"/>
      <c r="EE936" s="29"/>
      <c r="EF936" s="29"/>
      <c r="EG936" s="29"/>
      <c r="EH936" s="29"/>
      <c r="EI936" s="29"/>
      <c r="EJ936" s="29"/>
      <c r="EK936" s="29"/>
      <c r="EL936" s="29"/>
      <c r="EM936" s="29"/>
      <c r="EN936" s="29"/>
      <c r="EO936" s="29"/>
      <c r="EP936" s="29"/>
      <c r="EQ936" s="29"/>
      <c r="ER936" s="29"/>
      <c r="ES936" s="29"/>
      <c r="ET936" s="29"/>
      <c r="EU936" s="29"/>
      <c r="EV936" s="29"/>
      <c r="EW936" s="29"/>
      <c r="EX936" s="29"/>
      <c r="EY936" s="29"/>
      <c r="EZ936" s="29"/>
      <c r="FA936" s="29"/>
      <c r="FB936" s="29"/>
      <c r="FC936" s="29"/>
      <c r="FD936" s="29"/>
      <c r="FE936" s="29"/>
      <c r="FF936" s="29"/>
      <c r="FG936" s="29"/>
      <c r="FH936" s="29"/>
      <c r="FI936" s="29"/>
      <c r="FJ936" s="29"/>
      <c r="FK936" s="29"/>
      <c r="FL936" s="29"/>
    </row>
    <row r="937" spans="1:168" s="28" customFormat="1" ht="12.75" customHeight="1" x14ac:dyDescent="0.15">
      <c r="A937" s="65"/>
      <c r="B937" s="66"/>
      <c r="C937" s="66"/>
      <c r="D937" s="54"/>
      <c r="E937" s="61"/>
      <c r="F937" s="61"/>
      <c r="G937" s="27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  <c r="AF937" s="29"/>
      <c r="AG937" s="29"/>
      <c r="AH937" s="29"/>
      <c r="AI937" s="29"/>
      <c r="AJ937" s="29"/>
      <c r="AK937" s="29"/>
      <c r="AL937" s="29"/>
      <c r="AM937" s="29"/>
      <c r="AN937" s="29"/>
      <c r="AO937" s="29"/>
      <c r="AP937" s="29"/>
      <c r="AQ937" s="29"/>
      <c r="AR937" s="29"/>
      <c r="AS937" s="29"/>
      <c r="AT937" s="29"/>
      <c r="AU937" s="29"/>
      <c r="AV937" s="29"/>
      <c r="AW937" s="29"/>
      <c r="AX937" s="29"/>
      <c r="AY937" s="29"/>
      <c r="AZ937" s="29"/>
      <c r="BA937" s="29"/>
      <c r="BB937" s="29"/>
      <c r="BC937" s="29"/>
      <c r="BD937" s="29"/>
      <c r="BE937" s="29"/>
      <c r="BF937" s="29"/>
      <c r="BG937" s="29"/>
      <c r="BH937" s="29"/>
      <c r="BI937" s="29"/>
      <c r="BJ937" s="29"/>
      <c r="BK937" s="29"/>
      <c r="BL937" s="29"/>
      <c r="BM937" s="29"/>
      <c r="BN937" s="29"/>
      <c r="BO937" s="29"/>
      <c r="BP937" s="29"/>
      <c r="BQ937" s="29"/>
      <c r="BR937" s="29"/>
      <c r="BS937" s="29"/>
      <c r="BT937" s="29"/>
      <c r="BU937" s="29"/>
      <c r="BV937" s="29"/>
      <c r="BW937" s="29"/>
      <c r="BX937" s="29"/>
      <c r="BY937" s="29"/>
      <c r="BZ937" s="29"/>
      <c r="CA937" s="29"/>
      <c r="CB937" s="29"/>
      <c r="CC937" s="29"/>
      <c r="CD937" s="29"/>
      <c r="CE937" s="29"/>
      <c r="CF937" s="29"/>
      <c r="CG937" s="29"/>
      <c r="CH937" s="29"/>
      <c r="CI937" s="29"/>
      <c r="CJ937" s="29"/>
      <c r="CK937" s="29"/>
      <c r="CL937" s="29"/>
      <c r="CM937" s="29"/>
      <c r="CN937" s="29"/>
      <c r="CO937" s="29"/>
      <c r="CP937" s="29"/>
      <c r="CQ937" s="29"/>
      <c r="CR937" s="29"/>
      <c r="CS937" s="29"/>
      <c r="CT937" s="29"/>
      <c r="CU937" s="29"/>
      <c r="CV937" s="29"/>
      <c r="CW937" s="29"/>
      <c r="CX937" s="29"/>
      <c r="CY937" s="29"/>
      <c r="CZ937" s="29"/>
      <c r="DA937" s="29"/>
      <c r="DB937" s="29"/>
      <c r="DC937" s="29"/>
      <c r="DD937" s="29"/>
      <c r="DE937" s="29"/>
      <c r="DF937" s="29"/>
      <c r="DG937" s="29"/>
      <c r="DH937" s="29"/>
      <c r="DI937" s="29"/>
      <c r="DJ937" s="29"/>
      <c r="DK937" s="29"/>
      <c r="DL937" s="29"/>
      <c r="DM937" s="29"/>
      <c r="DN937" s="29"/>
      <c r="DO937" s="29"/>
      <c r="DP937" s="29"/>
      <c r="DQ937" s="29"/>
      <c r="DR937" s="29"/>
      <c r="DS937" s="29"/>
      <c r="DT937" s="29"/>
      <c r="DU937" s="29"/>
      <c r="DV937" s="29"/>
      <c r="DW937" s="29"/>
      <c r="DX937" s="29"/>
      <c r="DY937" s="29"/>
      <c r="DZ937" s="29"/>
      <c r="EA937" s="29"/>
      <c r="EB937" s="29"/>
      <c r="EC937" s="29"/>
      <c r="ED937" s="29"/>
      <c r="EE937" s="29"/>
      <c r="EF937" s="29"/>
      <c r="EG937" s="29"/>
      <c r="EH937" s="29"/>
      <c r="EI937" s="29"/>
      <c r="EJ937" s="29"/>
      <c r="EK937" s="29"/>
      <c r="EL937" s="29"/>
      <c r="EM937" s="29"/>
      <c r="EN937" s="29"/>
      <c r="EO937" s="29"/>
      <c r="EP937" s="29"/>
      <c r="EQ937" s="29"/>
      <c r="ER937" s="29"/>
      <c r="ES937" s="29"/>
      <c r="ET937" s="29"/>
      <c r="EU937" s="29"/>
      <c r="EV937" s="29"/>
      <c r="EW937" s="29"/>
      <c r="EX937" s="29"/>
      <c r="EY937" s="29"/>
      <c r="EZ937" s="29"/>
      <c r="FA937" s="29"/>
      <c r="FB937" s="29"/>
      <c r="FC937" s="29"/>
      <c r="FD937" s="29"/>
      <c r="FE937" s="29"/>
      <c r="FF937" s="29"/>
      <c r="FG937" s="29"/>
      <c r="FH937" s="29"/>
      <c r="FI937" s="29"/>
      <c r="FJ937" s="29"/>
      <c r="FK937" s="29"/>
      <c r="FL937" s="29"/>
    </row>
    <row r="938" spans="1:168" s="28" customFormat="1" ht="12.75" customHeight="1" x14ac:dyDescent="0.15">
      <c r="A938" s="65"/>
      <c r="B938" s="66"/>
      <c r="C938" s="66"/>
      <c r="D938" s="54"/>
      <c r="E938" s="61"/>
      <c r="F938" s="61"/>
      <c r="G938" s="27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  <c r="AF938" s="29"/>
      <c r="AG938" s="29"/>
      <c r="AH938" s="29"/>
      <c r="AI938" s="29"/>
      <c r="AJ938" s="29"/>
      <c r="AK938" s="29"/>
      <c r="AL938" s="29"/>
      <c r="AM938" s="29"/>
      <c r="AN938" s="29"/>
      <c r="AO938" s="29"/>
      <c r="AP938" s="29"/>
      <c r="AQ938" s="29"/>
      <c r="AR938" s="29"/>
      <c r="AS938" s="29"/>
      <c r="AT938" s="29"/>
      <c r="AU938" s="29"/>
      <c r="AV938" s="29"/>
      <c r="AW938" s="29"/>
      <c r="AX938" s="29"/>
      <c r="AY938" s="29"/>
      <c r="AZ938" s="29"/>
      <c r="BA938" s="29"/>
      <c r="BB938" s="29"/>
      <c r="BC938" s="29"/>
      <c r="BD938" s="29"/>
      <c r="BE938" s="29"/>
      <c r="BF938" s="29"/>
      <c r="BG938" s="29"/>
      <c r="BH938" s="29"/>
      <c r="BI938" s="29"/>
      <c r="BJ938" s="29"/>
      <c r="BK938" s="29"/>
      <c r="BL938" s="29"/>
      <c r="BM938" s="29"/>
      <c r="BN938" s="29"/>
      <c r="BO938" s="29"/>
      <c r="BP938" s="29"/>
      <c r="BQ938" s="29"/>
      <c r="BR938" s="29"/>
      <c r="BS938" s="29"/>
      <c r="BT938" s="29"/>
      <c r="BU938" s="29"/>
      <c r="BV938" s="29"/>
      <c r="BW938" s="29"/>
      <c r="BX938" s="29"/>
      <c r="BY938" s="29"/>
      <c r="BZ938" s="29"/>
      <c r="CA938" s="29"/>
      <c r="CB938" s="29"/>
      <c r="CC938" s="29"/>
      <c r="CD938" s="29"/>
      <c r="CE938" s="29"/>
      <c r="CF938" s="29"/>
      <c r="CG938" s="29"/>
      <c r="CH938" s="29"/>
      <c r="CI938" s="29"/>
      <c r="CJ938" s="29"/>
      <c r="CK938" s="29"/>
      <c r="CL938" s="29"/>
      <c r="CM938" s="29"/>
      <c r="CN938" s="29"/>
      <c r="CO938" s="29"/>
      <c r="CP938" s="29"/>
      <c r="CQ938" s="29"/>
      <c r="CR938" s="29"/>
      <c r="CS938" s="29"/>
      <c r="CT938" s="29"/>
      <c r="CU938" s="29"/>
      <c r="CV938" s="29"/>
      <c r="CW938" s="29"/>
      <c r="CX938" s="29"/>
      <c r="CY938" s="29"/>
      <c r="CZ938" s="29"/>
      <c r="DA938" s="29"/>
      <c r="DB938" s="29"/>
      <c r="DC938" s="29"/>
      <c r="DD938" s="29"/>
      <c r="DE938" s="29"/>
      <c r="DF938" s="29"/>
      <c r="DG938" s="29"/>
      <c r="DH938" s="29"/>
      <c r="DI938" s="29"/>
      <c r="DJ938" s="29"/>
      <c r="DK938" s="29"/>
      <c r="DL938" s="29"/>
      <c r="DM938" s="29"/>
      <c r="DN938" s="29"/>
      <c r="DO938" s="29"/>
      <c r="DP938" s="29"/>
      <c r="DQ938" s="29"/>
      <c r="DR938" s="29"/>
      <c r="DS938" s="29"/>
      <c r="DT938" s="29"/>
      <c r="DU938" s="29"/>
      <c r="DV938" s="29"/>
      <c r="DW938" s="29"/>
      <c r="DX938" s="29"/>
      <c r="DY938" s="29"/>
      <c r="DZ938" s="29"/>
      <c r="EA938" s="29"/>
      <c r="EB938" s="29"/>
      <c r="EC938" s="29"/>
      <c r="ED938" s="29"/>
      <c r="EE938" s="29"/>
      <c r="EF938" s="29"/>
      <c r="EG938" s="29"/>
      <c r="EH938" s="29"/>
      <c r="EI938" s="29"/>
      <c r="EJ938" s="29"/>
      <c r="EK938" s="29"/>
      <c r="EL938" s="29"/>
      <c r="EM938" s="29"/>
      <c r="EN938" s="29"/>
      <c r="EO938" s="29"/>
      <c r="EP938" s="29"/>
      <c r="EQ938" s="29"/>
      <c r="ER938" s="29"/>
      <c r="ES938" s="29"/>
      <c r="ET938" s="29"/>
      <c r="EU938" s="29"/>
      <c r="EV938" s="29"/>
      <c r="EW938" s="29"/>
      <c r="EX938" s="29"/>
      <c r="EY938" s="29"/>
      <c r="EZ938" s="29"/>
      <c r="FA938" s="29"/>
      <c r="FB938" s="29"/>
      <c r="FC938" s="29"/>
      <c r="FD938" s="29"/>
      <c r="FE938" s="29"/>
      <c r="FF938" s="29"/>
      <c r="FG938" s="29"/>
      <c r="FH938" s="29"/>
      <c r="FI938" s="29"/>
      <c r="FJ938" s="29"/>
      <c r="FK938" s="29"/>
      <c r="FL938" s="29"/>
    </row>
    <row r="939" spans="1:168" s="28" customFormat="1" ht="12.75" customHeight="1" x14ac:dyDescent="0.15">
      <c r="A939" s="65"/>
      <c r="B939" s="66"/>
      <c r="C939" s="66"/>
      <c r="D939" s="54"/>
      <c r="E939" s="61"/>
      <c r="F939" s="61"/>
      <c r="G939" s="27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  <c r="AF939" s="29"/>
      <c r="AG939" s="29"/>
      <c r="AH939" s="29"/>
      <c r="AI939" s="29"/>
      <c r="AJ939" s="29"/>
      <c r="AK939" s="29"/>
      <c r="AL939" s="29"/>
      <c r="AM939" s="29"/>
      <c r="AN939" s="29"/>
      <c r="AO939" s="29"/>
      <c r="AP939" s="29"/>
      <c r="AQ939" s="29"/>
      <c r="AR939" s="29"/>
      <c r="AS939" s="29"/>
      <c r="AT939" s="29"/>
      <c r="AU939" s="29"/>
      <c r="AV939" s="29"/>
      <c r="AW939" s="29"/>
      <c r="AX939" s="29"/>
      <c r="AY939" s="29"/>
      <c r="AZ939" s="29"/>
      <c r="BA939" s="29"/>
      <c r="BB939" s="29"/>
      <c r="BC939" s="29"/>
      <c r="BD939" s="29"/>
      <c r="BE939" s="29"/>
      <c r="BF939" s="29"/>
      <c r="BG939" s="29"/>
      <c r="BH939" s="29"/>
      <c r="BI939" s="29"/>
      <c r="BJ939" s="29"/>
      <c r="BK939" s="29"/>
      <c r="BL939" s="29"/>
      <c r="BM939" s="29"/>
      <c r="BN939" s="29"/>
      <c r="BO939" s="29"/>
      <c r="BP939" s="29"/>
      <c r="BQ939" s="29"/>
      <c r="BR939" s="29"/>
      <c r="BS939" s="29"/>
      <c r="BT939" s="29"/>
      <c r="BU939" s="29"/>
      <c r="BV939" s="29"/>
      <c r="BW939" s="29"/>
      <c r="BX939" s="29"/>
      <c r="BY939" s="29"/>
      <c r="BZ939" s="29"/>
      <c r="CA939" s="29"/>
      <c r="CB939" s="29"/>
      <c r="CC939" s="29"/>
      <c r="CD939" s="29"/>
      <c r="CE939" s="29"/>
      <c r="CF939" s="29"/>
      <c r="CG939" s="29"/>
      <c r="CH939" s="29"/>
      <c r="CI939" s="29"/>
      <c r="CJ939" s="29"/>
      <c r="CK939" s="29"/>
      <c r="CL939" s="29"/>
      <c r="CM939" s="29"/>
      <c r="CN939" s="29"/>
      <c r="CO939" s="29"/>
      <c r="CP939" s="29"/>
      <c r="CQ939" s="29"/>
      <c r="CR939" s="29"/>
      <c r="CS939" s="29"/>
      <c r="CT939" s="29"/>
      <c r="CU939" s="29"/>
      <c r="CV939" s="29"/>
      <c r="CW939" s="29"/>
      <c r="CX939" s="29"/>
      <c r="CY939" s="29"/>
      <c r="CZ939" s="29"/>
      <c r="DA939" s="29"/>
      <c r="DB939" s="29"/>
      <c r="DC939" s="29"/>
      <c r="DD939" s="29"/>
      <c r="DE939" s="29"/>
      <c r="DF939" s="29"/>
      <c r="DG939" s="29"/>
      <c r="DH939" s="29"/>
      <c r="DI939" s="29"/>
      <c r="DJ939" s="29"/>
      <c r="DK939" s="29"/>
      <c r="DL939" s="29"/>
      <c r="DM939" s="29"/>
      <c r="DN939" s="29"/>
      <c r="DO939" s="29"/>
      <c r="DP939" s="29"/>
      <c r="DQ939" s="29"/>
      <c r="DR939" s="29"/>
      <c r="DS939" s="29"/>
      <c r="DT939" s="29"/>
      <c r="DU939" s="29"/>
      <c r="DV939" s="29"/>
      <c r="DW939" s="29"/>
      <c r="DX939" s="29"/>
      <c r="DY939" s="29"/>
      <c r="DZ939" s="29"/>
      <c r="EA939" s="29"/>
      <c r="EB939" s="29"/>
      <c r="EC939" s="29"/>
      <c r="ED939" s="29"/>
      <c r="EE939" s="29"/>
      <c r="EF939" s="29"/>
      <c r="EG939" s="29"/>
      <c r="EH939" s="29"/>
      <c r="EI939" s="29"/>
      <c r="EJ939" s="29"/>
      <c r="EK939" s="29"/>
      <c r="EL939" s="29"/>
      <c r="EM939" s="29"/>
      <c r="EN939" s="29"/>
      <c r="EO939" s="29"/>
      <c r="EP939" s="29"/>
      <c r="EQ939" s="29"/>
      <c r="ER939" s="29"/>
      <c r="ES939" s="29"/>
      <c r="ET939" s="29"/>
      <c r="EU939" s="29"/>
      <c r="EV939" s="29"/>
      <c r="EW939" s="29"/>
      <c r="EX939" s="29"/>
      <c r="EY939" s="29"/>
      <c r="EZ939" s="29"/>
      <c r="FA939" s="29"/>
      <c r="FB939" s="29"/>
      <c r="FC939" s="29"/>
      <c r="FD939" s="29"/>
      <c r="FE939" s="29"/>
      <c r="FF939" s="29"/>
      <c r="FG939" s="29"/>
      <c r="FH939" s="29"/>
      <c r="FI939" s="29"/>
      <c r="FJ939" s="29"/>
      <c r="FK939" s="29"/>
      <c r="FL939" s="29"/>
    </row>
    <row r="940" spans="1:168" s="29" customFormat="1" ht="12.75" customHeight="1" x14ac:dyDescent="0.15">
      <c r="A940" s="65"/>
      <c r="B940" s="66"/>
      <c r="C940" s="66"/>
      <c r="D940" s="54"/>
      <c r="E940" s="61"/>
      <c r="F940" s="61"/>
      <c r="G940" s="27"/>
    </row>
    <row r="941" spans="1:168" s="29" customFormat="1" ht="12.75" customHeight="1" x14ac:dyDescent="0.15">
      <c r="A941" s="65"/>
      <c r="B941" s="66"/>
      <c r="C941" s="66"/>
      <c r="D941" s="54"/>
      <c r="E941" s="61"/>
      <c r="F941" s="61"/>
      <c r="G941" s="27"/>
    </row>
    <row r="942" spans="1:168" s="29" customFormat="1" ht="12.75" customHeight="1" x14ac:dyDescent="0.15">
      <c r="A942" s="65"/>
      <c r="B942" s="66"/>
      <c r="C942" s="66"/>
      <c r="D942" s="54"/>
      <c r="E942" s="61"/>
      <c r="F942" s="61"/>
      <c r="G942" s="27"/>
    </row>
    <row r="943" spans="1:168" s="29" customFormat="1" ht="12.75" customHeight="1" x14ac:dyDescent="0.15">
      <c r="A943" s="65"/>
      <c r="B943" s="66"/>
      <c r="C943" s="66"/>
      <c r="D943" s="54"/>
      <c r="E943" s="61"/>
      <c r="F943" s="61"/>
      <c r="G943" s="27"/>
    </row>
    <row r="944" spans="1:168" s="29" customFormat="1" ht="12.75" customHeight="1" x14ac:dyDescent="0.15">
      <c r="A944" s="65"/>
      <c r="B944" s="66"/>
      <c r="C944" s="66"/>
      <c r="D944" s="54"/>
      <c r="E944" s="61"/>
      <c r="F944" s="61"/>
      <c r="G944" s="27"/>
    </row>
    <row r="945" spans="1:168" s="29" customFormat="1" ht="12.75" customHeight="1" x14ac:dyDescent="0.15">
      <c r="A945" s="65"/>
      <c r="B945" s="66"/>
      <c r="C945" s="66"/>
      <c r="D945" s="54"/>
      <c r="E945" s="61"/>
      <c r="F945" s="61"/>
      <c r="G945" s="27"/>
    </row>
    <row r="946" spans="1:168" s="29" customFormat="1" ht="12.75" customHeight="1" x14ac:dyDescent="0.15">
      <c r="A946" s="67"/>
      <c r="D946" s="49"/>
      <c r="E946" s="67"/>
      <c r="F946" s="61"/>
      <c r="G946" s="27"/>
    </row>
    <row r="947" spans="1:168" s="29" customFormat="1" ht="12.75" customHeight="1" x14ac:dyDescent="0.15">
      <c r="A947" s="61"/>
      <c r="D947" s="53"/>
      <c r="E947" s="67"/>
      <c r="F947" s="61"/>
      <c r="G947" s="27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  <c r="BL947" s="28"/>
      <c r="BM947" s="28"/>
      <c r="BN947" s="28"/>
      <c r="BO947" s="28"/>
      <c r="BP947" s="28"/>
      <c r="BQ947" s="28"/>
      <c r="BR947" s="28"/>
      <c r="BS947" s="28"/>
      <c r="BT947" s="28"/>
      <c r="BU947" s="28"/>
      <c r="BV947" s="28"/>
      <c r="BW947" s="28"/>
      <c r="BX947" s="28"/>
      <c r="BY947" s="28"/>
      <c r="BZ947" s="28"/>
      <c r="CA947" s="28"/>
      <c r="CB947" s="28"/>
      <c r="CC947" s="28"/>
      <c r="CD947" s="28"/>
      <c r="CE947" s="28"/>
      <c r="CF947" s="28"/>
      <c r="CG947" s="28"/>
      <c r="CH947" s="28"/>
      <c r="CI947" s="28"/>
      <c r="CJ947" s="28"/>
      <c r="CK947" s="28"/>
      <c r="CL947" s="28"/>
      <c r="CM947" s="28"/>
      <c r="CN947" s="28"/>
      <c r="CO947" s="28"/>
      <c r="CP947" s="28"/>
      <c r="CQ947" s="28"/>
      <c r="CR947" s="28"/>
      <c r="CS947" s="28"/>
      <c r="CT947" s="28"/>
      <c r="CU947" s="28"/>
      <c r="CV947" s="28"/>
      <c r="CW947" s="28"/>
      <c r="CX947" s="28"/>
      <c r="CY947" s="28"/>
      <c r="CZ947" s="28"/>
      <c r="DA947" s="28"/>
      <c r="DB947" s="28"/>
      <c r="DC947" s="28"/>
      <c r="DD947" s="28"/>
      <c r="DE947" s="28"/>
      <c r="DF947" s="28"/>
      <c r="DG947" s="28"/>
      <c r="DH947" s="28"/>
      <c r="DI947" s="28"/>
      <c r="DJ947" s="28"/>
      <c r="DK947" s="28"/>
      <c r="DL947" s="28"/>
      <c r="DM947" s="28"/>
      <c r="DN947" s="28"/>
      <c r="DO947" s="28"/>
      <c r="DP947" s="28"/>
      <c r="DQ947" s="28"/>
      <c r="DR947" s="28"/>
      <c r="DS947" s="28"/>
      <c r="DT947" s="28"/>
      <c r="DU947" s="28"/>
      <c r="DV947" s="28"/>
      <c r="DW947" s="28"/>
      <c r="DX947" s="28"/>
      <c r="DY947" s="28"/>
      <c r="DZ947" s="28"/>
      <c r="EA947" s="28"/>
      <c r="EB947" s="28"/>
      <c r="EC947" s="28"/>
      <c r="ED947" s="28"/>
      <c r="EE947" s="28"/>
      <c r="EF947" s="28"/>
      <c r="EG947" s="28"/>
      <c r="EH947" s="28"/>
      <c r="EI947" s="28"/>
      <c r="EJ947" s="28"/>
      <c r="EK947" s="28"/>
      <c r="EL947" s="28"/>
      <c r="EM947" s="28"/>
      <c r="EN947" s="28"/>
      <c r="EO947" s="28"/>
      <c r="EP947" s="28"/>
      <c r="EQ947" s="28"/>
      <c r="ER947" s="28"/>
      <c r="ES947" s="28"/>
      <c r="ET947" s="28"/>
      <c r="EU947" s="28"/>
      <c r="EV947" s="28"/>
      <c r="EW947" s="28"/>
      <c r="EX947" s="28"/>
      <c r="EY947" s="28"/>
      <c r="EZ947" s="28"/>
      <c r="FA947" s="28"/>
      <c r="FB947" s="28"/>
      <c r="FC947" s="28"/>
      <c r="FD947" s="28"/>
      <c r="FE947" s="28"/>
      <c r="FF947" s="28"/>
      <c r="FG947" s="28"/>
      <c r="FH947" s="28"/>
      <c r="FI947" s="28"/>
      <c r="FJ947" s="28"/>
      <c r="FK947" s="28"/>
      <c r="FL947" s="28"/>
    </row>
    <row r="948" spans="1:168" s="28" customFormat="1" ht="12.75" customHeight="1" x14ac:dyDescent="0.15">
      <c r="A948" s="61"/>
      <c r="B948" s="29"/>
      <c r="C948" s="29"/>
      <c r="D948" s="53"/>
      <c r="E948" s="67"/>
      <c r="F948" s="61"/>
      <c r="G948" s="27"/>
    </row>
    <row r="949" spans="1:168" s="28" customFormat="1" ht="12.75" customHeight="1" x14ac:dyDescent="0.15">
      <c r="A949" s="61"/>
      <c r="B949" s="29"/>
      <c r="C949" s="29"/>
      <c r="D949" s="53"/>
      <c r="E949" s="67"/>
      <c r="F949" s="61"/>
      <c r="G949" s="27"/>
    </row>
    <row r="950" spans="1:168" s="28" customFormat="1" ht="12.75" customHeight="1" x14ac:dyDescent="0.15">
      <c r="A950" s="61"/>
      <c r="B950" s="29"/>
      <c r="C950" s="29"/>
      <c r="D950" s="53"/>
      <c r="E950" s="67"/>
      <c r="F950" s="61"/>
      <c r="G950" s="27"/>
    </row>
    <row r="951" spans="1:168" s="28" customFormat="1" ht="12.75" customHeight="1" x14ac:dyDescent="0.15">
      <c r="A951" s="61"/>
      <c r="B951" s="29"/>
      <c r="C951" s="29"/>
      <c r="D951" s="53"/>
      <c r="E951" s="67"/>
      <c r="F951" s="61"/>
      <c r="G951" s="27"/>
    </row>
    <row r="952" spans="1:168" s="28" customFormat="1" ht="12.75" customHeight="1" x14ac:dyDescent="0.15">
      <c r="A952" s="61"/>
      <c r="B952" s="29"/>
      <c r="C952" s="29"/>
      <c r="D952" s="53"/>
      <c r="E952" s="67"/>
      <c r="F952" s="61"/>
      <c r="G952" s="27"/>
    </row>
    <row r="953" spans="1:168" s="28" customFormat="1" ht="12.75" customHeight="1" x14ac:dyDescent="0.15">
      <c r="A953" s="61"/>
      <c r="B953" s="29"/>
      <c r="C953" s="29"/>
      <c r="D953" s="53"/>
      <c r="E953" s="67"/>
      <c r="F953" s="61"/>
      <c r="G953" s="27"/>
    </row>
    <row r="954" spans="1:168" s="28" customFormat="1" ht="12.75" customHeight="1" x14ac:dyDescent="0.15">
      <c r="A954" s="61"/>
      <c r="B954" s="29"/>
      <c r="C954" s="29"/>
      <c r="D954" s="53"/>
      <c r="E954" s="67"/>
      <c r="F954" s="61"/>
      <c r="G954" s="27"/>
    </row>
    <row r="955" spans="1:168" s="28" customFormat="1" ht="12.75" customHeight="1" x14ac:dyDescent="0.15">
      <c r="A955" s="61"/>
      <c r="B955" s="29"/>
      <c r="C955" s="29"/>
      <c r="D955" s="53"/>
      <c r="E955" s="67"/>
      <c r="F955" s="61"/>
      <c r="G955" s="27"/>
    </row>
    <row r="956" spans="1:168" s="28" customFormat="1" ht="12.75" customHeight="1" x14ac:dyDescent="0.15">
      <c r="A956" s="61"/>
      <c r="B956" s="29"/>
      <c r="C956" s="29"/>
      <c r="D956" s="53"/>
      <c r="E956" s="67"/>
      <c r="F956" s="61"/>
      <c r="G956" s="27"/>
    </row>
    <row r="957" spans="1:168" x14ac:dyDescent="0.2">
      <c r="E957" s="1"/>
      <c r="F957" s="2"/>
      <c r="G957" s="3"/>
    </row>
    <row r="958" spans="1:168" x14ac:dyDescent="0.2">
      <c r="E958" s="1"/>
      <c r="F958" s="2"/>
    </row>
    <row r="959" spans="1:168" x14ac:dyDescent="0.2">
      <c r="E959" s="1"/>
      <c r="F959" s="2"/>
      <c r="G959" s="3"/>
    </row>
    <row r="960" spans="1:168" x14ac:dyDescent="0.2">
      <c r="E960" s="1"/>
      <c r="F960" s="2"/>
    </row>
    <row r="961" spans="1:7" x14ac:dyDescent="0.2">
      <c r="E961" s="1"/>
      <c r="F961" s="2"/>
      <c r="G961" s="3"/>
    </row>
    <row r="962" spans="1:7" x14ac:dyDescent="0.2">
      <c r="E962" s="1"/>
      <c r="F962" s="2"/>
    </row>
    <row r="963" spans="1:7" x14ac:dyDescent="0.2">
      <c r="E963" s="1"/>
      <c r="F963" s="2"/>
      <c r="G963" s="3"/>
    </row>
    <row r="964" spans="1:7" x14ac:dyDescent="0.2">
      <c r="E964" s="1"/>
      <c r="F964" s="2"/>
    </row>
    <row r="965" spans="1:7" x14ac:dyDescent="0.2">
      <c r="E965" s="1"/>
      <c r="F965" s="2"/>
      <c r="G965" s="3"/>
    </row>
    <row r="966" spans="1:7" x14ac:dyDescent="0.2">
      <c r="E966" s="1"/>
      <c r="F966" s="2"/>
    </row>
    <row r="967" spans="1:7" x14ac:dyDescent="0.2">
      <c r="E967" s="1"/>
      <c r="F967" s="2"/>
      <c r="G967" s="3"/>
    </row>
    <row r="968" spans="1:7" x14ac:dyDescent="0.2">
      <c r="C968" s="12"/>
      <c r="E968" s="1"/>
      <c r="F968" s="2"/>
    </row>
    <row r="969" spans="1:7" x14ac:dyDescent="0.2">
      <c r="C969" s="12"/>
      <c r="E969" s="1"/>
      <c r="F969" s="2"/>
      <c r="G969" s="3"/>
    </row>
    <row r="970" spans="1:7" x14ac:dyDescent="0.2">
      <c r="C970" s="12"/>
      <c r="E970" s="1"/>
      <c r="F970" s="2"/>
    </row>
    <row r="971" spans="1:7" x14ac:dyDescent="0.2">
      <c r="C971" s="12"/>
      <c r="E971" s="1"/>
      <c r="F971" s="2"/>
      <c r="G971" s="3"/>
    </row>
    <row r="972" spans="1:7" x14ac:dyDescent="0.2">
      <c r="C972" s="12"/>
      <c r="E972" s="1"/>
      <c r="F972" s="2"/>
    </row>
    <row r="973" spans="1:7" x14ac:dyDescent="0.2">
      <c r="C973" s="12"/>
      <c r="E973" s="1"/>
      <c r="F973" s="2"/>
      <c r="G973" s="3"/>
    </row>
    <row r="974" spans="1:7" x14ac:dyDescent="0.2">
      <c r="A974" s="30"/>
      <c r="B974" s="12"/>
      <c r="C974" s="12"/>
      <c r="E974" s="1"/>
      <c r="F974" s="2"/>
      <c r="G974" s="3"/>
    </row>
    <row r="975" spans="1:7" x14ac:dyDescent="0.2">
      <c r="A975" s="31"/>
      <c r="B975" s="12"/>
      <c r="C975" s="12"/>
      <c r="D975" s="51"/>
      <c r="E975" s="8"/>
      <c r="F975" s="2"/>
      <c r="G975" s="3"/>
    </row>
    <row r="976" spans="1:7" x14ac:dyDescent="0.2">
      <c r="A976" s="8"/>
      <c r="B976" s="12"/>
      <c r="C976" s="12"/>
      <c r="D976" s="51"/>
      <c r="E976" s="8"/>
      <c r="F976" s="2"/>
      <c r="G976" s="3"/>
    </row>
    <row r="977" spans="1:190" x14ac:dyDescent="0.2">
      <c r="A977" s="8"/>
      <c r="B977" s="12"/>
      <c r="C977" s="12"/>
      <c r="D977" s="51"/>
      <c r="E977" s="8"/>
      <c r="F977" s="2"/>
      <c r="G977" s="3"/>
    </row>
    <row r="978" spans="1:190" x14ac:dyDescent="0.2">
      <c r="A978" s="8"/>
      <c r="B978" s="12"/>
      <c r="C978" s="12"/>
      <c r="D978" s="51"/>
      <c r="E978" s="8"/>
      <c r="F978" s="2"/>
      <c r="G978" s="3"/>
    </row>
    <row r="979" spans="1:190" x14ac:dyDescent="0.2">
      <c r="A979" s="8"/>
      <c r="B979" s="12"/>
      <c r="C979" s="12"/>
      <c r="D979" s="51"/>
      <c r="E979" s="8"/>
      <c r="F979" s="2"/>
      <c r="G979" s="3"/>
    </row>
    <row r="980" spans="1:190" x14ac:dyDescent="0.2">
      <c r="A980" s="10"/>
      <c r="B980" s="12"/>
      <c r="C980" s="18"/>
    </row>
    <row r="981" spans="1:190" x14ac:dyDescent="0.2">
      <c r="A981" s="67"/>
      <c r="B981" s="29"/>
      <c r="C981" s="71"/>
      <c r="D981" s="47"/>
      <c r="E981" s="61"/>
      <c r="F981" s="61"/>
      <c r="G981" s="27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  <c r="AF981" s="29"/>
      <c r="AG981" s="29"/>
      <c r="AH981" s="29"/>
      <c r="AI981" s="29"/>
      <c r="AJ981" s="29"/>
      <c r="AK981" s="29"/>
      <c r="AL981" s="29"/>
      <c r="AM981" s="29"/>
      <c r="AN981" s="29"/>
      <c r="AO981" s="29"/>
      <c r="AP981" s="29"/>
      <c r="AQ981" s="29"/>
      <c r="AR981" s="29"/>
      <c r="AS981" s="29"/>
      <c r="AT981" s="29"/>
      <c r="AU981" s="29"/>
      <c r="AV981" s="29"/>
      <c r="AW981" s="29"/>
      <c r="AX981" s="29"/>
      <c r="AY981" s="29"/>
      <c r="AZ981" s="29"/>
      <c r="BA981" s="29"/>
      <c r="BB981" s="29"/>
      <c r="BC981" s="29"/>
      <c r="BD981" s="29"/>
      <c r="BE981" s="29"/>
      <c r="BF981" s="29"/>
      <c r="BG981" s="29"/>
      <c r="BH981" s="29"/>
      <c r="BI981" s="29"/>
      <c r="BJ981" s="29"/>
      <c r="BK981" s="29"/>
      <c r="BL981" s="29"/>
      <c r="BM981" s="29"/>
      <c r="BN981" s="29"/>
      <c r="BO981" s="29"/>
      <c r="BP981" s="29"/>
      <c r="BQ981" s="29"/>
      <c r="BR981" s="29"/>
      <c r="BS981" s="29"/>
      <c r="BT981" s="29"/>
      <c r="BU981" s="29"/>
      <c r="BV981" s="29"/>
      <c r="BW981" s="29"/>
      <c r="BX981" s="29"/>
      <c r="BY981" s="29"/>
      <c r="BZ981" s="29"/>
      <c r="CA981" s="29"/>
      <c r="CB981" s="29"/>
      <c r="CC981" s="29"/>
      <c r="CD981" s="29"/>
      <c r="CE981" s="29"/>
      <c r="CF981" s="29"/>
      <c r="CG981" s="29"/>
      <c r="CH981" s="29"/>
      <c r="CI981" s="29"/>
      <c r="CJ981" s="29"/>
      <c r="CK981" s="29"/>
      <c r="CL981" s="29"/>
      <c r="CM981" s="29"/>
      <c r="CN981" s="29"/>
      <c r="CO981" s="29"/>
      <c r="CP981" s="29"/>
      <c r="CQ981" s="29"/>
      <c r="CR981" s="29"/>
      <c r="CS981" s="29"/>
      <c r="CT981" s="29"/>
      <c r="CU981" s="29"/>
      <c r="CV981" s="29"/>
      <c r="CW981" s="29"/>
      <c r="CX981" s="29"/>
      <c r="CY981" s="29"/>
      <c r="CZ981" s="29"/>
      <c r="DA981" s="29"/>
      <c r="DB981" s="29"/>
      <c r="DC981" s="29"/>
      <c r="DD981" s="29"/>
      <c r="DE981" s="29"/>
      <c r="DF981" s="29"/>
      <c r="DG981" s="29"/>
      <c r="DH981" s="29"/>
      <c r="DI981" s="29"/>
      <c r="DJ981" s="29"/>
      <c r="DK981" s="29"/>
      <c r="DL981" s="29"/>
      <c r="DM981" s="29"/>
      <c r="DN981" s="29"/>
      <c r="DO981" s="29"/>
      <c r="DP981" s="29"/>
      <c r="DQ981" s="29"/>
      <c r="DR981" s="29"/>
      <c r="DS981" s="29"/>
      <c r="DT981" s="29"/>
      <c r="DU981" s="29"/>
      <c r="DV981" s="29"/>
      <c r="DW981" s="29"/>
      <c r="DX981" s="29"/>
      <c r="DY981" s="29"/>
      <c r="DZ981" s="29"/>
      <c r="EA981" s="29"/>
      <c r="EB981" s="29"/>
      <c r="EC981" s="29"/>
      <c r="ED981" s="29"/>
      <c r="EE981" s="29"/>
      <c r="EF981" s="29"/>
      <c r="EG981" s="29"/>
      <c r="EH981" s="29"/>
      <c r="EI981" s="29"/>
      <c r="EJ981" s="29"/>
      <c r="EK981" s="29"/>
      <c r="EL981" s="29"/>
      <c r="EM981" s="29"/>
      <c r="EN981" s="29"/>
      <c r="EO981" s="29"/>
      <c r="EP981" s="29"/>
      <c r="EQ981" s="29"/>
      <c r="ER981" s="29"/>
      <c r="ES981" s="29"/>
      <c r="ET981" s="29"/>
      <c r="EU981" s="29"/>
      <c r="EV981" s="29"/>
      <c r="EW981" s="29"/>
      <c r="EX981" s="29"/>
      <c r="EY981" s="29"/>
      <c r="EZ981" s="29"/>
      <c r="FA981" s="29"/>
      <c r="FB981" s="29"/>
      <c r="FC981" s="29"/>
      <c r="FD981" s="29"/>
      <c r="FE981" s="29"/>
      <c r="FF981" s="29"/>
      <c r="FG981" s="29"/>
      <c r="FH981" s="29"/>
      <c r="FI981" s="29"/>
      <c r="FJ981" s="29"/>
      <c r="FK981" s="29"/>
      <c r="FL981" s="29"/>
      <c r="FM981" s="29"/>
      <c r="FN981" s="29"/>
      <c r="FO981" s="29"/>
      <c r="FP981" s="29"/>
      <c r="FQ981" s="29"/>
      <c r="FR981" s="29"/>
      <c r="FS981" s="29"/>
      <c r="FT981" s="29"/>
      <c r="FU981" s="29"/>
      <c r="FV981" s="29"/>
      <c r="FW981" s="29"/>
      <c r="FX981" s="29"/>
      <c r="FY981" s="29"/>
      <c r="FZ981" s="29"/>
      <c r="GA981" s="29"/>
      <c r="GB981" s="29"/>
      <c r="GC981" s="29"/>
      <c r="GD981" s="29"/>
      <c r="GE981" s="29"/>
      <c r="GF981" s="29"/>
      <c r="GG981" s="29"/>
      <c r="GH981" s="29"/>
    </row>
    <row r="982" spans="1:190" x14ac:dyDescent="0.2">
      <c r="A982" s="10"/>
      <c r="B982" s="12"/>
      <c r="C982" s="12"/>
    </row>
    <row r="983" spans="1:190" x14ac:dyDescent="0.2">
      <c r="A983" s="67"/>
      <c r="B983" s="29"/>
      <c r="C983" s="71"/>
      <c r="D983" s="49"/>
      <c r="E983" s="61"/>
      <c r="F983" s="61"/>
      <c r="G983" s="27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  <c r="AF983" s="29"/>
      <c r="AG983" s="29"/>
      <c r="AH983" s="29"/>
      <c r="AI983" s="29"/>
      <c r="AJ983" s="29"/>
      <c r="AK983" s="29"/>
      <c r="AL983" s="29"/>
      <c r="AM983" s="29"/>
      <c r="AN983" s="29"/>
      <c r="AO983" s="29"/>
      <c r="AP983" s="29"/>
      <c r="AQ983" s="29"/>
      <c r="AR983" s="29"/>
      <c r="AS983" s="29"/>
      <c r="AT983" s="29"/>
      <c r="AU983" s="29"/>
      <c r="AV983" s="29"/>
      <c r="AW983" s="29"/>
      <c r="AX983" s="29"/>
      <c r="AY983" s="29"/>
      <c r="AZ983" s="29"/>
      <c r="BA983" s="29"/>
      <c r="BB983" s="29"/>
      <c r="BC983" s="29"/>
      <c r="BD983" s="29"/>
      <c r="BE983" s="29"/>
      <c r="BF983" s="29"/>
      <c r="BG983" s="29"/>
      <c r="BH983" s="29"/>
      <c r="BI983" s="29"/>
      <c r="BJ983" s="29"/>
      <c r="BK983" s="29"/>
      <c r="BL983" s="29"/>
      <c r="BM983" s="29"/>
      <c r="BN983" s="29"/>
      <c r="BO983" s="29"/>
      <c r="BP983" s="29"/>
      <c r="BQ983" s="29"/>
      <c r="BR983" s="29"/>
      <c r="BS983" s="29"/>
      <c r="BT983" s="29"/>
      <c r="BU983" s="29"/>
      <c r="BV983" s="29"/>
      <c r="BW983" s="29"/>
      <c r="BX983" s="29"/>
      <c r="BY983" s="29"/>
      <c r="BZ983" s="29"/>
      <c r="CA983" s="29"/>
      <c r="CB983" s="29"/>
      <c r="CC983" s="29"/>
      <c r="CD983" s="29"/>
      <c r="CE983" s="29"/>
      <c r="CF983" s="29"/>
      <c r="CG983" s="29"/>
      <c r="CH983" s="29"/>
      <c r="CI983" s="29"/>
      <c r="CJ983" s="29"/>
      <c r="CK983" s="29"/>
      <c r="CL983" s="29"/>
      <c r="CM983" s="29"/>
      <c r="CN983" s="29"/>
      <c r="CO983" s="29"/>
      <c r="CP983" s="29"/>
      <c r="CQ983" s="29"/>
      <c r="CR983" s="29"/>
      <c r="CS983" s="29"/>
      <c r="CT983" s="29"/>
      <c r="CU983" s="29"/>
      <c r="CV983" s="29"/>
      <c r="CW983" s="29"/>
      <c r="CX983" s="29"/>
      <c r="CY983" s="29"/>
      <c r="CZ983" s="29"/>
      <c r="DA983" s="29"/>
      <c r="DB983" s="29"/>
      <c r="DC983" s="29"/>
      <c r="DD983" s="29"/>
      <c r="DE983" s="29"/>
      <c r="DF983" s="29"/>
      <c r="DG983" s="29"/>
      <c r="DH983" s="29"/>
      <c r="DI983" s="29"/>
      <c r="DJ983" s="29"/>
      <c r="DK983" s="29"/>
      <c r="DL983" s="29"/>
      <c r="DM983" s="29"/>
      <c r="DN983" s="29"/>
      <c r="DO983" s="29"/>
      <c r="DP983" s="29"/>
      <c r="DQ983" s="29"/>
      <c r="DR983" s="29"/>
      <c r="DS983" s="29"/>
      <c r="DT983" s="29"/>
      <c r="DU983" s="29"/>
      <c r="DV983" s="29"/>
      <c r="DW983" s="29"/>
      <c r="DX983" s="29"/>
      <c r="DY983" s="29"/>
      <c r="DZ983" s="29"/>
      <c r="EA983" s="29"/>
      <c r="EB983" s="29"/>
      <c r="EC983" s="29"/>
      <c r="ED983" s="29"/>
      <c r="EE983" s="29"/>
      <c r="EF983" s="29"/>
      <c r="EG983" s="29"/>
      <c r="EH983" s="29"/>
      <c r="EI983" s="29"/>
      <c r="EJ983" s="29"/>
      <c r="EK983" s="29"/>
      <c r="EL983" s="29"/>
      <c r="EM983" s="29"/>
      <c r="EN983" s="29"/>
      <c r="EO983" s="29"/>
      <c r="EP983" s="29"/>
      <c r="EQ983" s="29"/>
      <c r="ER983" s="29"/>
      <c r="ES983" s="29"/>
      <c r="ET983" s="29"/>
      <c r="EU983" s="29"/>
      <c r="EV983" s="29"/>
      <c r="EW983" s="29"/>
      <c r="EX983" s="29"/>
      <c r="EY983" s="29"/>
      <c r="EZ983" s="29"/>
      <c r="FA983" s="29"/>
      <c r="FB983" s="29"/>
      <c r="FC983" s="29"/>
      <c r="FD983" s="29"/>
      <c r="FE983" s="29"/>
      <c r="FF983" s="29"/>
      <c r="FG983" s="29"/>
      <c r="FH983" s="29"/>
      <c r="FI983" s="29"/>
      <c r="FJ983" s="29"/>
      <c r="FK983" s="29"/>
      <c r="FL983" s="29"/>
      <c r="FM983" s="29"/>
      <c r="FN983" s="29"/>
      <c r="FO983" s="29"/>
      <c r="FP983" s="29"/>
      <c r="FQ983" s="29"/>
      <c r="FR983" s="29"/>
      <c r="FS983" s="29"/>
      <c r="FT983" s="29"/>
      <c r="FU983" s="29"/>
      <c r="FV983" s="29"/>
      <c r="FW983" s="29"/>
      <c r="FX983" s="29"/>
      <c r="FY983" s="29"/>
      <c r="FZ983" s="29"/>
      <c r="GA983" s="29"/>
      <c r="GB983" s="29"/>
      <c r="GC983" s="29"/>
      <c r="GD983" s="29"/>
      <c r="GE983" s="29"/>
      <c r="GF983" s="29"/>
      <c r="GG983" s="29"/>
      <c r="GH983" s="29"/>
    </row>
    <row r="984" spans="1:190" x14ac:dyDescent="0.2">
      <c r="A984" s="1"/>
      <c r="B984" s="12"/>
      <c r="C984" s="18"/>
      <c r="D984" s="51"/>
      <c r="E984" s="1"/>
      <c r="F984" s="2"/>
      <c r="G984" s="3"/>
    </row>
    <row r="985" spans="1:190" x14ac:dyDescent="0.2">
      <c r="A985" s="67"/>
      <c r="B985" s="29"/>
      <c r="C985" s="71"/>
      <c r="D985" s="49"/>
      <c r="E985" s="61"/>
      <c r="F985" s="61"/>
      <c r="G985" s="27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  <c r="AF985" s="29"/>
      <c r="AG985" s="29"/>
      <c r="AH985" s="29"/>
      <c r="AI985" s="29"/>
      <c r="AJ985" s="29"/>
      <c r="AK985" s="29"/>
      <c r="AL985" s="29"/>
      <c r="AM985" s="29"/>
      <c r="AN985" s="29"/>
      <c r="AO985" s="29"/>
      <c r="AP985" s="29"/>
      <c r="AQ985" s="29"/>
      <c r="AR985" s="29"/>
      <c r="AS985" s="29"/>
      <c r="AT985" s="29"/>
      <c r="AU985" s="29"/>
      <c r="AV985" s="29"/>
      <c r="AW985" s="29"/>
      <c r="AX985" s="29"/>
      <c r="AY985" s="29"/>
      <c r="AZ985" s="29"/>
      <c r="BA985" s="29"/>
      <c r="BB985" s="29"/>
      <c r="BC985" s="29"/>
      <c r="BD985" s="29"/>
      <c r="BE985" s="29"/>
      <c r="BF985" s="29"/>
      <c r="BG985" s="29"/>
      <c r="BH985" s="29"/>
      <c r="BI985" s="29"/>
      <c r="BJ985" s="29"/>
      <c r="BK985" s="29"/>
      <c r="BL985" s="29"/>
      <c r="BM985" s="29"/>
      <c r="BN985" s="29"/>
      <c r="BO985" s="29"/>
      <c r="BP985" s="29"/>
      <c r="BQ985" s="29"/>
      <c r="BR985" s="29"/>
      <c r="BS985" s="29"/>
      <c r="BT985" s="29"/>
      <c r="BU985" s="29"/>
      <c r="BV985" s="29"/>
      <c r="BW985" s="29"/>
      <c r="BX985" s="29"/>
      <c r="BY985" s="29"/>
      <c r="BZ985" s="29"/>
      <c r="CA985" s="29"/>
      <c r="CB985" s="29"/>
      <c r="CC985" s="29"/>
      <c r="CD985" s="29"/>
      <c r="CE985" s="29"/>
      <c r="CF985" s="29"/>
      <c r="CG985" s="29"/>
      <c r="CH985" s="29"/>
      <c r="CI985" s="29"/>
      <c r="CJ985" s="29"/>
      <c r="CK985" s="29"/>
      <c r="CL985" s="29"/>
      <c r="CM985" s="29"/>
      <c r="CN985" s="29"/>
      <c r="CO985" s="29"/>
      <c r="CP985" s="29"/>
      <c r="CQ985" s="29"/>
      <c r="CR985" s="29"/>
      <c r="CS985" s="29"/>
      <c r="CT985" s="29"/>
      <c r="CU985" s="29"/>
      <c r="CV985" s="29"/>
      <c r="CW985" s="29"/>
      <c r="CX985" s="29"/>
      <c r="CY985" s="29"/>
      <c r="CZ985" s="29"/>
      <c r="DA985" s="29"/>
      <c r="DB985" s="29"/>
      <c r="DC985" s="29"/>
      <c r="DD985" s="29"/>
      <c r="DE985" s="29"/>
      <c r="DF985" s="29"/>
      <c r="DG985" s="29"/>
      <c r="DH985" s="29"/>
      <c r="DI985" s="29"/>
      <c r="DJ985" s="29"/>
      <c r="DK985" s="29"/>
      <c r="DL985" s="29"/>
      <c r="DM985" s="29"/>
      <c r="DN985" s="29"/>
      <c r="DO985" s="29"/>
      <c r="DP985" s="29"/>
      <c r="DQ985" s="29"/>
      <c r="DR985" s="29"/>
      <c r="DS985" s="29"/>
      <c r="DT985" s="29"/>
      <c r="DU985" s="29"/>
      <c r="DV985" s="29"/>
      <c r="DW985" s="29"/>
      <c r="DX985" s="29"/>
      <c r="DY985" s="29"/>
      <c r="DZ985" s="29"/>
      <c r="EA985" s="29"/>
      <c r="EB985" s="29"/>
      <c r="EC985" s="29"/>
      <c r="ED985" s="29"/>
      <c r="EE985" s="29"/>
      <c r="EF985" s="29"/>
      <c r="EG985" s="29"/>
      <c r="EH985" s="29"/>
      <c r="EI985" s="29"/>
      <c r="EJ985" s="29"/>
      <c r="EK985" s="29"/>
      <c r="EL985" s="29"/>
      <c r="EM985" s="29"/>
      <c r="EN985" s="29"/>
      <c r="EO985" s="29"/>
      <c r="EP985" s="29"/>
      <c r="EQ985" s="29"/>
      <c r="ER985" s="29"/>
      <c r="ES985" s="29"/>
      <c r="ET985" s="29"/>
      <c r="EU985" s="29"/>
      <c r="EV985" s="29"/>
      <c r="EW985" s="29"/>
      <c r="EX985" s="29"/>
      <c r="EY985" s="29"/>
      <c r="EZ985" s="29"/>
      <c r="FA985" s="29"/>
      <c r="FB985" s="29"/>
      <c r="FC985" s="29"/>
      <c r="FD985" s="29"/>
      <c r="FE985" s="29"/>
      <c r="FF985" s="29"/>
      <c r="FG985" s="29"/>
      <c r="FH985" s="29"/>
      <c r="FI985" s="29"/>
      <c r="FJ985" s="29"/>
      <c r="FK985" s="29"/>
      <c r="FL985" s="29"/>
      <c r="FM985" s="29"/>
      <c r="FN985" s="29"/>
      <c r="FO985" s="29"/>
      <c r="FP985" s="29"/>
      <c r="FQ985" s="29"/>
      <c r="FR985" s="29"/>
      <c r="FS985" s="29"/>
      <c r="FT985" s="29"/>
      <c r="FU985" s="29"/>
      <c r="FV985" s="29"/>
      <c r="FW985" s="29"/>
      <c r="FX985" s="29"/>
      <c r="FY985" s="29"/>
      <c r="FZ985" s="29"/>
      <c r="GA985" s="29"/>
      <c r="GB985" s="29"/>
      <c r="GC985" s="29"/>
      <c r="GD985" s="29"/>
      <c r="GE985" s="29"/>
      <c r="GF985" s="29"/>
      <c r="GG985" s="29"/>
      <c r="GH985" s="29"/>
    </row>
    <row r="986" spans="1:190" x14ac:dyDescent="0.2">
      <c r="A986" s="1"/>
      <c r="B986" s="12"/>
      <c r="C986" s="18"/>
      <c r="D986" s="51"/>
      <c r="E986" s="1"/>
      <c r="F986" s="2"/>
      <c r="G986" s="3"/>
    </row>
    <row r="987" spans="1:190" x14ac:dyDescent="0.2">
      <c r="A987" s="67"/>
      <c r="B987" s="29"/>
      <c r="C987" s="71"/>
      <c r="D987" s="49"/>
      <c r="E987" s="61"/>
      <c r="F987" s="61"/>
      <c r="G987" s="27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  <c r="AF987" s="29"/>
      <c r="AG987" s="29"/>
      <c r="AH987" s="29"/>
      <c r="AI987" s="29"/>
      <c r="AJ987" s="29"/>
      <c r="AK987" s="29"/>
      <c r="AL987" s="29"/>
      <c r="AM987" s="29"/>
      <c r="AN987" s="29"/>
      <c r="AO987" s="29"/>
      <c r="AP987" s="29"/>
      <c r="AQ987" s="29"/>
      <c r="AR987" s="29"/>
      <c r="AS987" s="29"/>
      <c r="AT987" s="29"/>
      <c r="AU987" s="29"/>
      <c r="AV987" s="29"/>
      <c r="AW987" s="29"/>
      <c r="AX987" s="29"/>
      <c r="AY987" s="29"/>
      <c r="AZ987" s="29"/>
      <c r="BA987" s="29"/>
      <c r="BB987" s="29"/>
      <c r="BC987" s="29"/>
      <c r="BD987" s="29"/>
      <c r="BE987" s="29"/>
      <c r="BF987" s="29"/>
      <c r="BG987" s="29"/>
      <c r="BH987" s="29"/>
      <c r="BI987" s="29"/>
      <c r="BJ987" s="29"/>
      <c r="BK987" s="29"/>
      <c r="BL987" s="29"/>
      <c r="BM987" s="29"/>
      <c r="BN987" s="29"/>
      <c r="BO987" s="29"/>
      <c r="BP987" s="29"/>
      <c r="BQ987" s="29"/>
      <c r="BR987" s="29"/>
      <c r="BS987" s="29"/>
      <c r="BT987" s="29"/>
      <c r="BU987" s="29"/>
      <c r="BV987" s="29"/>
      <c r="BW987" s="29"/>
      <c r="BX987" s="29"/>
      <c r="BY987" s="29"/>
      <c r="BZ987" s="29"/>
      <c r="CA987" s="29"/>
      <c r="CB987" s="29"/>
      <c r="CC987" s="29"/>
      <c r="CD987" s="29"/>
      <c r="CE987" s="29"/>
      <c r="CF987" s="29"/>
      <c r="CG987" s="29"/>
      <c r="CH987" s="29"/>
      <c r="CI987" s="29"/>
      <c r="CJ987" s="29"/>
      <c r="CK987" s="29"/>
      <c r="CL987" s="29"/>
      <c r="CM987" s="29"/>
      <c r="CN987" s="29"/>
      <c r="CO987" s="29"/>
      <c r="CP987" s="29"/>
      <c r="CQ987" s="29"/>
      <c r="CR987" s="29"/>
      <c r="CS987" s="29"/>
      <c r="CT987" s="29"/>
      <c r="CU987" s="29"/>
      <c r="CV987" s="29"/>
      <c r="CW987" s="29"/>
      <c r="CX987" s="29"/>
      <c r="CY987" s="29"/>
      <c r="CZ987" s="29"/>
      <c r="DA987" s="29"/>
      <c r="DB987" s="29"/>
      <c r="DC987" s="29"/>
      <c r="DD987" s="29"/>
      <c r="DE987" s="29"/>
      <c r="DF987" s="29"/>
      <c r="DG987" s="29"/>
      <c r="DH987" s="29"/>
      <c r="DI987" s="29"/>
      <c r="DJ987" s="29"/>
      <c r="DK987" s="29"/>
      <c r="DL987" s="29"/>
      <c r="DM987" s="29"/>
      <c r="DN987" s="29"/>
      <c r="DO987" s="29"/>
      <c r="DP987" s="29"/>
      <c r="DQ987" s="29"/>
      <c r="DR987" s="29"/>
      <c r="DS987" s="29"/>
      <c r="DT987" s="29"/>
      <c r="DU987" s="29"/>
      <c r="DV987" s="29"/>
      <c r="DW987" s="29"/>
      <c r="DX987" s="29"/>
      <c r="DY987" s="29"/>
      <c r="DZ987" s="29"/>
      <c r="EA987" s="29"/>
      <c r="EB987" s="29"/>
      <c r="EC987" s="29"/>
      <c r="ED987" s="29"/>
      <c r="EE987" s="29"/>
      <c r="EF987" s="29"/>
      <c r="EG987" s="29"/>
      <c r="EH987" s="29"/>
      <c r="EI987" s="29"/>
      <c r="EJ987" s="29"/>
      <c r="EK987" s="29"/>
      <c r="EL987" s="29"/>
      <c r="EM987" s="29"/>
      <c r="EN987" s="29"/>
      <c r="EO987" s="29"/>
      <c r="EP987" s="29"/>
      <c r="EQ987" s="29"/>
      <c r="ER987" s="29"/>
      <c r="ES987" s="29"/>
      <c r="ET987" s="29"/>
      <c r="EU987" s="29"/>
      <c r="EV987" s="29"/>
      <c r="EW987" s="29"/>
      <c r="EX987" s="29"/>
      <c r="EY987" s="29"/>
      <c r="EZ987" s="29"/>
      <c r="FA987" s="29"/>
      <c r="FB987" s="29"/>
      <c r="FC987" s="29"/>
      <c r="FD987" s="29"/>
      <c r="FE987" s="29"/>
      <c r="FF987" s="29"/>
      <c r="FG987" s="29"/>
      <c r="FH987" s="29"/>
      <c r="FI987" s="29"/>
      <c r="FJ987" s="29"/>
      <c r="FK987" s="29"/>
      <c r="FL987" s="29"/>
      <c r="FM987" s="29"/>
      <c r="FN987" s="29"/>
      <c r="FO987" s="29"/>
      <c r="FP987" s="29"/>
      <c r="FQ987" s="29"/>
      <c r="FR987" s="29"/>
      <c r="FS987" s="29"/>
      <c r="FT987" s="29"/>
      <c r="FU987" s="29"/>
      <c r="FV987" s="29"/>
      <c r="FW987" s="29"/>
      <c r="FX987" s="29"/>
      <c r="FY987" s="29"/>
      <c r="FZ987" s="29"/>
      <c r="GA987" s="29"/>
      <c r="GB987" s="29"/>
      <c r="GC987" s="29"/>
      <c r="GD987" s="29"/>
      <c r="GE987" s="29"/>
      <c r="GF987" s="29"/>
      <c r="GG987" s="29"/>
      <c r="GH987" s="29"/>
    </row>
    <row r="988" spans="1:190" x14ac:dyDescent="0.2">
      <c r="A988" s="1"/>
      <c r="B988" s="12"/>
      <c r="C988" s="18"/>
      <c r="D988" s="51"/>
      <c r="E988" s="1"/>
      <c r="F988" s="2"/>
      <c r="G988" s="3"/>
    </row>
    <row r="989" spans="1:190" x14ac:dyDescent="0.2">
      <c r="A989" s="1"/>
      <c r="B989" s="11"/>
      <c r="C989" s="18"/>
      <c r="D989" s="47"/>
      <c r="E989" s="1"/>
      <c r="F989" s="2"/>
      <c r="G989" s="3"/>
    </row>
    <row r="990" spans="1:190" x14ac:dyDescent="0.2">
      <c r="A990" s="1"/>
      <c r="B990" s="11"/>
      <c r="C990" s="18"/>
      <c r="D990" s="47"/>
      <c r="E990" s="1"/>
      <c r="F990" s="2"/>
      <c r="G990" s="3"/>
    </row>
    <row r="991" spans="1:190" x14ac:dyDescent="0.2">
      <c r="A991" s="10"/>
      <c r="B991" s="11"/>
      <c r="C991" s="19"/>
      <c r="D991" s="51"/>
      <c r="E991" s="1"/>
      <c r="F991" s="2"/>
      <c r="G991" s="3"/>
    </row>
    <row r="992" spans="1:190" x14ac:dyDescent="0.2">
      <c r="A992" s="10"/>
      <c r="B992" s="11"/>
      <c r="C992" s="19"/>
      <c r="D992" s="51"/>
      <c r="E992" s="1"/>
      <c r="F992" s="2"/>
      <c r="G992" s="3"/>
    </row>
    <row r="993" spans="1:7" x14ac:dyDescent="0.2">
      <c r="A993" s="10"/>
      <c r="B993" s="11"/>
      <c r="C993" s="19"/>
      <c r="D993" s="51"/>
      <c r="E993" s="1"/>
      <c r="F993" s="2"/>
      <c r="G993" s="3"/>
    </row>
    <row r="994" spans="1:7" x14ac:dyDescent="0.2">
      <c r="A994" s="10"/>
      <c r="B994" s="11"/>
      <c r="C994" s="19"/>
      <c r="D994" s="51"/>
      <c r="E994" s="1"/>
      <c r="F994" s="2"/>
      <c r="G994" s="3"/>
    </row>
    <row r="995" spans="1:7" x14ac:dyDescent="0.2">
      <c r="A995" s="10"/>
      <c r="B995" s="11"/>
      <c r="C995" s="19"/>
      <c r="D995" s="51"/>
      <c r="E995" s="1"/>
      <c r="F995" s="2"/>
      <c r="G995" s="3"/>
    </row>
    <row r="996" spans="1:7" x14ac:dyDescent="0.2">
      <c r="A996" s="10"/>
      <c r="B996" s="11"/>
      <c r="C996" s="19"/>
      <c r="D996" s="51"/>
      <c r="E996" s="1"/>
      <c r="F996" s="2"/>
      <c r="G996" s="3"/>
    </row>
    <row r="997" spans="1:7" x14ac:dyDescent="0.2">
      <c r="C997" s="12"/>
    </row>
    <row r="998" spans="1:7" x14ac:dyDescent="0.2">
      <c r="C998" s="12"/>
    </row>
    <row r="999" spans="1:7" x14ac:dyDescent="0.2">
      <c r="C999" s="12"/>
    </row>
    <row r="1000" spans="1:7" x14ac:dyDescent="0.2">
      <c r="C1000" s="12"/>
    </row>
    <row r="1001" spans="1:7" x14ac:dyDescent="0.2">
      <c r="C1001" s="12"/>
    </row>
    <row r="1002" spans="1:7" x14ac:dyDescent="0.2">
      <c r="A1002" s="1"/>
      <c r="B1002" s="12"/>
      <c r="C1002" s="12"/>
      <c r="D1002" s="51"/>
      <c r="E1002" s="1"/>
      <c r="F1002" s="2"/>
      <c r="G1002" s="3"/>
    </row>
    <row r="1003" spans="1:7" x14ac:dyDescent="0.2">
      <c r="A1003" s="1"/>
      <c r="B1003" s="12"/>
      <c r="C1003" s="12"/>
      <c r="D1003" s="51"/>
      <c r="E1003" s="1"/>
      <c r="F1003" s="2"/>
      <c r="G1003" s="3"/>
    </row>
    <row r="1004" spans="1:7" x14ac:dyDescent="0.2">
      <c r="A1004" s="5"/>
    </row>
    <row r="1009" spans="1:7" x14ac:dyDescent="0.2">
      <c r="A1009" s="67"/>
      <c r="B1009" s="29"/>
      <c r="C1009" s="72"/>
      <c r="D1009" s="47"/>
      <c r="E1009" s="63"/>
      <c r="F1009" s="63"/>
      <c r="G1009" s="96"/>
    </row>
    <row r="1010" spans="1:7" x14ac:dyDescent="0.2">
      <c r="A1010" s="30"/>
      <c r="B1010" s="12"/>
      <c r="C1010" s="12"/>
      <c r="E1010" s="1"/>
      <c r="F1010" s="2"/>
      <c r="G1010" s="3"/>
    </row>
    <row r="1011" spans="1:7" x14ac:dyDescent="0.2">
      <c r="A1011" s="30"/>
      <c r="B1011" s="12"/>
      <c r="C1011" s="12"/>
      <c r="E1011" s="1"/>
      <c r="F1011" s="2"/>
      <c r="G1011" s="3"/>
    </row>
    <row r="1012" spans="1:7" x14ac:dyDescent="0.2">
      <c r="A1012" s="30"/>
      <c r="B1012" s="12"/>
      <c r="C1012" s="12"/>
      <c r="E1012" s="1"/>
      <c r="F1012" s="2"/>
      <c r="G1012" s="3"/>
    </row>
    <row r="1014" spans="1:7" x14ac:dyDescent="0.2">
      <c r="A1014" s="32"/>
      <c r="C1014" s="14"/>
    </row>
    <row r="1015" spans="1:7" x14ac:dyDescent="0.2">
      <c r="A1015" s="1"/>
      <c r="B1015" s="12"/>
      <c r="C1015" s="12"/>
      <c r="D1015" s="51"/>
      <c r="E1015" s="1"/>
      <c r="F1015" s="2"/>
      <c r="G1015" s="3"/>
    </row>
    <row r="1016" spans="1:7" x14ac:dyDescent="0.2">
      <c r="A1016" s="32"/>
      <c r="C1016" s="15"/>
    </row>
    <row r="1017" spans="1:7" x14ac:dyDescent="0.2">
      <c r="A1017" s="31"/>
      <c r="B1017" s="12"/>
      <c r="C1017" s="12"/>
      <c r="E1017" s="1"/>
      <c r="F1017" s="2"/>
      <c r="G1017" s="3"/>
    </row>
    <row r="1018" spans="1:7" x14ac:dyDescent="0.2">
      <c r="A1018" s="31"/>
      <c r="B1018" s="12"/>
      <c r="C1018" s="12"/>
      <c r="E1018" s="1"/>
      <c r="F1018" s="2"/>
      <c r="G1018" s="3"/>
    </row>
    <row r="1019" spans="1:7" x14ac:dyDescent="0.2">
      <c r="A1019" s="1"/>
      <c r="B1019" s="12"/>
      <c r="C1019" s="12"/>
      <c r="D1019" s="51"/>
      <c r="E1019" s="1"/>
      <c r="F1019" s="2"/>
      <c r="G1019" s="3"/>
    </row>
    <row r="1020" spans="1:7" x14ac:dyDescent="0.2">
      <c r="A1020" s="1"/>
      <c r="B1020" s="12"/>
      <c r="C1020" s="12"/>
      <c r="D1020" s="51"/>
      <c r="E1020" s="1"/>
      <c r="F1020" s="2"/>
      <c r="G1020" s="3"/>
    </row>
    <row r="1021" spans="1:7" x14ac:dyDescent="0.2">
      <c r="A1021" s="67"/>
      <c r="B1021" s="29"/>
      <c r="C1021" s="72"/>
      <c r="D1021" s="47"/>
      <c r="E1021" s="63"/>
      <c r="F1021" s="63"/>
      <c r="G1021" s="96"/>
    </row>
    <row r="1022" spans="1:7" x14ac:dyDescent="0.2">
      <c r="A1022" s="67"/>
      <c r="B1022" s="29"/>
      <c r="C1022" s="72"/>
      <c r="D1022" s="47"/>
      <c r="E1022" s="63"/>
      <c r="F1022" s="63"/>
      <c r="G1022" s="96"/>
    </row>
    <row r="1023" spans="1:7" x14ac:dyDescent="0.2">
      <c r="A1023" s="67"/>
      <c r="B1023" s="29"/>
      <c r="C1023" s="74"/>
      <c r="D1023" s="47"/>
      <c r="E1023" s="63"/>
      <c r="F1023" s="63"/>
      <c r="G1023" s="96"/>
    </row>
    <row r="1024" spans="1:7" x14ac:dyDescent="0.2">
      <c r="C1024" s="12"/>
    </row>
    <row r="1025" spans="1:7" x14ac:dyDescent="0.2">
      <c r="C1025" s="12"/>
    </row>
    <row r="1026" spans="1:7" x14ac:dyDescent="0.2">
      <c r="C1026" s="12"/>
    </row>
    <row r="1027" spans="1:7" x14ac:dyDescent="0.2">
      <c r="C1027" s="12"/>
    </row>
    <row r="1028" spans="1:7" x14ac:dyDescent="0.2">
      <c r="C1028" s="12"/>
    </row>
    <row r="1029" spans="1:7" x14ac:dyDescent="0.2">
      <c r="A1029" s="1"/>
      <c r="B1029" s="12"/>
      <c r="C1029" s="12"/>
      <c r="D1029" s="51"/>
      <c r="E1029" s="1"/>
      <c r="F1029" s="2"/>
      <c r="G1029" s="3"/>
    </row>
    <row r="1030" spans="1:7" x14ac:dyDescent="0.2">
      <c r="A1030" s="1"/>
      <c r="B1030" s="12"/>
      <c r="C1030" s="18"/>
      <c r="D1030" s="51"/>
      <c r="E1030" s="1"/>
      <c r="F1030" s="2"/>
      <c r="G1030" s="3"/>
    </row>
    <row r="1031" spans="1:7" x14ac:dyDescent="0.2">
      <c r="A1031" s="10"/>
      <c r="B1031" s="11"/>
      <c r="C1031" s="11"/>
      <c r="D1031" s="51"/>
      <c r="E1031" s="1"/>
      <c r="F1031" s="2"/>
      <c r="G1031" s="3"/>
    </row>
    <row r="1032" spans="1:7" x14ac:dyDescent="0.2">
      <c r="A1032" s="1"/>
      <c r="B1032" s="12"/>
      <c r="C1032" s="12"/>
      <c r="D1032" s="51"/>
      <c r="E1032" s="1"/>
      <c r="F1032" s="2"/>
      <c r="G1032" s="3"/>
    </row>
    <row r="1033" spans="1:7" x14ac:dyDescent="0.2">
      <c r="A1033" s="1"/>
      <c r="B1033" s="17"/>
      <c r="C1033" s="12"/>
      <c r="D1033" s="51"/>
      <c r="E1033" s="1"/>
      <c r="F1033" s="2"/>
      <c r="G1033" s="3"/>
    </row>
    <row r="1034" spans="1:7" x14ac:dyDescent="0.2">
      <c r="A1034" s="1"/>
      <c r="B1034" s="12"/>
      <c r="C1034" s="12"/>
      <c r="D1034" s="51"/>
      <c r="E1034" s="1"/>
      <c r="F1034" s="2"/>
      <c r="G1034" s="3"/>
    </row>
    <row r="1035" spans="1:7" x14ac:dyDescent="0.2">
      <c r="A1035" s="1"/>
      <c r="B1035" s="17"/>
      <c r="C1035" s="12"/>
      <c r="D1035" s="51"/>
      <c r="E1035" s="1"/>
      <c r="F1035" s="2"/>
      <c r="G1035" s="3"/>
    </row>
    <row r="1036" spans="1:7" x14ac:dyDescent="0.2">
      <c r="A1036" s="1"/>
      <c r="B1036" s="12"/>
      <c r="C1036" s="12"/>
      <c r="D1036" s="51"/>
      <c r="E1036" s="1"/>
      <c r="F1036" s="2"/>
      <c r="G1036" s="3"/>
    </row>
    <row r="1037" spans="1:7" x14ac:dyDescent="0.2">
      <c r="A1037" s="1"/>
      <c r="B1037" s="17"/>
      <c r="C1037" s="12"/>
      <c r="D1037" s="51"/>
      <c r="E1037" s="1"/>
      <c r="F1037" s="2"/>
      <c r="G1037" s="3"/>
    </row>
    <row r="1038" spans="1:7" x14ac:dyDescent="0.2">
      <c r="A1038" s="1"/>
      <c r="B1038" s="12"/>
      <c r="C1038" s="12"/>
      <c r="D1038" s="51"/>
      <c r="E1038" s="1"/>
      <c r="F1038" s="2"/>
      <c r="G1038" s="3"/>
    </row>
    <row r="1039" spans="1:7" x14ac:dyDescent="0.2">
      <c r="A1039" s="1"/>
      <c r="B1039" s="17"/>
      <c r="C1039" s="12"/>
      <c r="D1039" s="51"/>
      <c r="E1039" s="1"/>
      <c r="F1039" s="2"/>
      <c r="G1039" s="3"/>
    </row>
    <row r="1040" spans="1:7" x14ac:dyDescent="0.2">
      <c r="A1040" s="1"/>
      <c r="B1040" s="12"/>
      <c r="C1040" s="18"/>
      <c r="D1040" s="51"/>
      <c r="E1040" s="1"/>
      <c r="F1040" s="2"/>
    </row>
    <row r="1041" spans="1:7" x14ac:dyDescent="0.2">
      <c r="A1041" s="1"/>
      <c r="B1041" s="12"/>
      <c r="C1041" s="18"/>
      <c r="D1041" s="51"/>
      <c r="E1041" s="1"/>
      <c r="F1041" s="2"/>
    </row>
    <row r="1042" spans="1:7" x14ac:dyDescent="0.2">
      <c r="A1042" s="1"/>
      <c r="C1042" s="18"/>
      <c r="D1042" s="51"/>
      <c r="E1042" s="1"/>
      <c r="F1042" s="2"/>
      <c r="G1042" s="3"/>
    </row>
    <row r="1043" spans="1:7" x14ac:dyDescent="0.2">
      <c r="A1043" s="1"/>
      <c r="B1043" s="12"/>
      <c r="C1043" s="18"/>
      <c r="D1043" s="51"/>
      <c r="E1043" s="1"/>
      <c r="F1043" s="2"/>
    </row>
    <row r="1044" spans="1:7" x14ac:dyDescent="0.2">
      <c r="A1044" s="1"/>
      <c r="B1044" s="12"/>
      <c r="C1044" s="12"/>
      <c r="D1044" s="51"/>
      <c r="E1044" s="1"/>
      <c r="F1044" s="2"/>
      <c r="G1044" s="3"/>
    </row>
    <row r="1045" spans="1:7" x14ac:dyDescent="0.2">
      <c r="A1045" s="1"/>
      <c r="B1045" s="12"/>
      <c r="C1045" s="18"/>
      <c r="D1045" s="51"/>
      <c r="E1045" s="1"/>
      <c r="F1045" s="2"/>
    </row>
    <row r="1046" spans="1:7" x14ac:dyDescent="0.2">
      <c r="A1046" s="1"/>
      <c r="B1046" s="12"/>
      <c r="C1046" s="12"/>
      <c r="D1046" s="51"/>
      <c r="E1046" s="1"/>
      <c r="F1046" s="2"/>
      <c r="G1046" s="3"/>
    </row>
    <row r="1047" spans="1:7" x14ac:dyDescent="0.2">
      <c r="E1047" s="1"/>
      <c r="F1047" s="2"/>
    </row>
    <row r="1048" spans="1:7" x14ac:dyDescent="0.2">
      <c r="E1048" s="1"/>
      <c r="F1048" s="2"/>
      <c r="G1048" s="3"/>
    </row>
    <row r="1049" spans="1:7" x14ac:dyDescent="0.2">
      <c r="E1049" s="1"/>
      <c r="F1049" s="2"/>
    </row>
    <row r="1050" spans="1:7" x14ac:dyDescent="0.2">
      <c r="E1050" s="1"/>
      <c r="F1050" s="2"/>
      <c r="G1050" s="3"/>
    </row>
    <row r="1051" spans="1:7" x14ac:dyDescent="0.2">
      <c r="E1051" s="1"/>
      <c r="F1051" s="2"/>
    </row>
    <row r="1052" spans="1:7" x14ac:dyDescent="0.2">
      <c r="E1052" s="1"/>
      <c r="F1052" s="2"/>
      <c r="G1052" s="3"/>
    </row>
    <row r="1053" spans="1:7" x14ac:dyDescent="0.2">
      <c r="A1053" s="1"/>
      <c r="B1053" s="12"/>
      <c r="C1053" s="12"/>
      <c r="D1053" s="51"/>
      <c r="E1053" s="1"/>
      <c r="F1053" s="2"/>
      <c r="G1053" s="3"/>
    </row>
    <row r="1054" spans="1:7" x14ac:dyDescent="0.2">
      <c r="E1054" s="1"/>
      <c r="F1054" s="2"/>
    </row>
    <row r="1055" spans="1:7" x14ac:dyDescent="0.2">
      <c r="E1055" s="1"/>
      <c r="F1055" s="2"/>
      <c r="G1055" s="3"/>
    </row>
    <row r="1056" spans="1:7" x14ac:dyDescent="0.2">
      <c r="E1056" s="1"/>
      <c r="F1056" s="2"/>
    </row>
    <row r="1057" spans="1:7" x14ac:dyDescent="0.2">
      <c r="E1057" s="1"/>
      <c r="F1057" s="2"/>
      <c r="G1057" s="3"/>
    </row>
    <row r="1058" spans="1:7" x14ac:dyDescent="0.2">
      <c r="A1058" s="1"/>
      <c r="B1058" s="12"/>
      <c r="C1058" s="12"/>
      <c r="D1058" s="51"/>
      <c r="E1058" s="1"/>
      <c r="F1058" s="2"/>
      <c r="G1058" s="3"/>
    </row>
    <row r="1059" spans="1:7" x14ac:dyDescent="0.2">
      <c r="E1059" s="1"/>
      <c r="F1059" s="2"/>
    </row>
    <row r="1060" spans="1:7" x14ac:dyDescent="0.2">
      <c r="E1060" s="1"/>
      <c r="F1060" s="2"/>
      <c r="G1060" s="3"/>
    </row>
    <row r="1061" spans="1:7" x14ac:dyDescent="0.2">
      <c r="E1061" s="1"/>
      <c r="F1061" s="2"/>
    </row>
    <row r="1062" spans="1:7" x14ac:dyDescent="0.2">
      <c r="E1062" s="1"/>
      <c r="F1062" s="2"/>
      <c r="G1062" s="3"/>
    </row>
    <row r="1063" spans="1:7" x14ac:dyDescent="0.2">
      <c r="E1063" s="1"/>
      <c r="F1063" s="2"/>
    </row>
    <row r="1064" spans="1:7" x14ac:dyDescent="0.2">
      <c r="E1064" s="1"/>
      <c r="F1064" s="2"/>
      <c r="G1064" s="3"/>
    </row>
    <row r="1065" spans="1:7" x14ac:dyDescent="0.2">
      <c r="C1065" s="12"/>
      <c r="E1065" s="1"/>
      <c r="F1065" s="2"/>
    </row>
    <row r="1066" spans="1:7" x14ac:dyDescent="0.2">
      <c r="C1066" s="12"/>
      <c r="E1066" s="1"/>
      <c r="F1066" s="2"/>
      <c r="G1066" s="3"/>
    </row>
    <row r="1067" spans="1:7" x14ac:dyDescent="0.2">
      <c r="C1067" s="12"/>
      <c r="E1067" s="1"/>
      <c r="F1067" s="2"/>
    </row>
    <row r="1068" spans="1:7" x14ac:dyDescent="0.2">
      <c r="C1068" s="12"/>
      <c r="E1068" s="1"/>
      <c r="F1068" s="2"/>
      <c r="G1068" s="3"/>
    </row>
    <row r="1069" spans="1:7" x14ac:dyDescent="0.2">
      <c r="C1069" s="12"/>
      <c r="E1069" s="1"/>
      <c r="F1069" s="2"/>
    </row>
    <row r="1070" spans="1:7" x14ac:dyDescent="0.2">
      <c r="C1070" s="12"/>
      <c r="E1070" s="1"/>
      <c r="F1070" s="2"/>
      <c r="G1070" s="3"/>
    </row>
    <row r="1071" spans="1:7" x14ac:dyDescent="0.2">
      <c r="A1071" s="1"/>
      <c r="B1071" s="12"/>
      <c r="C1071" s="12"/>
      <c r="D1071" s="51"/>
      <c r="E1071" s="1"/>
      <c r="F1071" s="2"/>
      <c r="G1071" s="3"/>
    </row>
    <row r="1072" spans="1:7" x14ac:dyDescent="0.2">
      <c r="A1072" s="31"/>
      <c r="B1072" s="12"/>
      <c r="C1072" s="12"/>
      <c r="D1072" s="51"/>
      <c r="E1072" s="8"/>
      <c r="F1072" s="2"/>
      <c r="G1072" s="3"/>
    </row>
    <row r="1073" spans="1:7" x14ac:dyDescent="0.2">
      <c r="A1073" s="10"/>
      <c r="B1073" s="11"/>
      <c r="C1073" s="11"/>
      <c r="D1073" s="51"/>
      <c r="E1073" s="1"/>
      <c r="F1073" s="2"/>
      <c r="G1073" s="3"/>
    </row>
    <row r="1076" spans="1:7" x14ac:dyDescent="0.2">
      <c r="A1076" s="61"/>
      <c r="B1076" s="29"/>
      <c r="C1076" s="29"/>
      <c r="D1076" s="47"/>
      <c r="E1076" s="97"/>
      <c r="F1076" s="61"/>
      <c r="G1076" s="27"/>
    </row>
    <row r="1077" spans="1:7" x14ac:dyDescent="0.2">
      <c r="A1077" s="61"/>
      <c r="B1077" s="29"/>
      <c r="C1077" s="29"/>
      <c r="D1077" s="47"/>
      <c r="E1077" s="97"/>
      <c r="F1077" s="61"/>
      <c r="G1077" s="27"/>
    </row>
    <row r="1078" spans="1:7" x14ac:dyDescent="0.2">
      <c r="A1078" s="61"/>
      <c r="B1078" s="29"/>
      <c r="C1078" s="29"/>
      <c r="D1078" s="47"/>
      <c r="E1078" s="97"/>
      <c r="F1078" s="61"/>
      <c r="G1078" s="27"/>
    </row>
    <row r="1079" spans="1:7" x14ac:dyDescent="0.2">
      <c r="A1079" s="61"/>
      <c r="B1079" s="29"/>
      <c r="C1079" s="29"/>
      <c r="D1079" s="47"/>
      <c r="E1079" s="97"/>
      <c r="F1079" s="61"/>
      <c r="G1079" s="27"/>
    </row>
    <row r="1080" spans="1:7" x14ac:dyDescent="0.2">
      <c r="A1080" s="61"/>
      <c r="B1080" s="29"/>
      <c r="C1080" s="29"/>
      <c r="D1080" s="47"/>
      <c r="E1080" s="97"/>
      <c r="F1080" s="61"/>
      <c r="G1080" s="27"/>
    </row>
    <row r="1081" spans="1:7" x14ac:dyDescent="0.2">
      <c r="A1081" s="61"/>
      <c r="B1081" s="29"/>
      <c r="C1081" s="29"/>
      <c r="D1081" s="47"/>
      <c r="E1081" s="97"/>
      <c r="F1081" s="61"/>
      <c r="G1081" s="27"/>
    </row>
    <row r="1082" spans="1:7" x14ac:dyDescent="0.2">
      <c r="A1082" s="61"/>
      <c r="B1082" s="29"/>
      <c r="C1082" s="29"/>
      <c r="D1082" s="47"/>
      <c r="E1082" s="97"/>
      <c r="F1082" s="61"/>
      <c r="G1082" s="27"/>
    </row>
    <row r="1083" spans="1:7" x14ac:dyDescent="0.2">
      <c r="A1083" s="61"/>
      <c r="B1083" s="29"/>
      <c r="C1083" s="29"/>
      <c r="D1083" s="47"/>
      <c r="E1083" s="97"/>
      <c r="F1083" s="61"/>
      <c r="G1083" s="27"/>
    </row>
    <row r="1084" spans="1:7" x14ac:dyDescent="0.2">
      <c r="A1084" s="61"/>
      <c r="B1084" s="29"/>
      <c r="C1084" s="29"/>
      <c r="D1084" s="47"/>
      <c r="E1084" s="97"/>
      <c r="F1084" s="61"/>
      <c r="G1084" s="27"/>
    </row>
    <row r="1085" spans="1:7" x14ac:dyDescent="0.2">
      <c r="A1085" s="61"/>
      <c r="B1085" s="29"/>
      <c r="C1085" s="29"/>
      <c r="D1085" s="47"/>
      <c r="E1085" s="62"/>
      <c r="F1085" s="61"/>
      <c r="G1085" s="27"/>
    </row>
    <row r="1088" spans="1:7" x14ac:dyDescent="0.2">
      <c r="A1088" s="1"/>
      <c r="B1088" s="12"/>
      <c r="C1088" s="12"/>
      <c r="D1088" s="51"/>
      <c r="E1088" s="1"/>
      <c r="F1088" s="2"/>
      <c r="G1088" s="3"/>
    </row>
    <row r="1089" spans="1:7" x14ac:dyDescent="0.2">
      <c r="A1089" s="32"/>
      <c r="C1089" s="12"/>
      <c r="E1089" s="1"/>
      <c r="F1089" s="2"/>
    </row>
    <row r="1090" spans="1:7" x14ac:dyDescent="0.2">
      <c r="A1090" s="1"/>
      <c r="C1090" s="18"/>
      <c r="D1090" s="51"/>
      <c r="E1090" s="1"/>
      <c r="F1090" s="2"/>
      <c r="G1090" s="3"/>
    </row>
    <row r="1091" spans="1:7" x14ac:dyDescent="0.2">
      <c r="A1091" s="32"/>
      <c r="C1091" s="12"/>
      <c r="E1091" s="1"/>
      <c r="F1091" s="2"/>
    </row>
    <row r="1092" spans="1:7" x14ac:dyDescent="0.2">
      <c r="A1092" s="1"/>
      <c r="C1092" s="18"/>
      <c r="D1092" s="51"/>
      <c r="E1092" s="1"/>
      <c r="F1092" s="2"/>
      <c r="G1092" s="3"/>
    </row>
    <row r="1093" spans="1:7" x14ac:dyDescent="0.2">
      <c r="A1093" s="32"/>
      <c r="C1093" s="18"/>
      <c r="E1093" s="1"/>
      <c r="F1093" s="2"/>
    </row>
    <row r="1094" spans="1:7" x14ac:dyDescent="0.2">
      <c r="A1094" s="1"/>
      <c r="C1094" s="18"/>
      <c r="D1094" s="51"/>
      <c r="E1094" s="1"/>
      <c r="F1094" s="2"/>
      <c r="G1094" s="3"/>
    </row>
    <row r="1095" spans="1:7" x14ac:dyDescent="0.2">
      <c r="A1095" s="32"/>
      <c r="C1095" s="18"/>
      <c r="E1095" s="1"/>
      <c r="F1095" s="2"/>
    </row>
    <row r="1096" spans="1:7" x14ac:dyDescent="0.2">
      <c r="A1096" s="32"/>
      <c r="C1096" s="14"/>
    </row>
    <row r="1097" spans="1:7" x14ac:dyDescent="0.2">
      <c r="A1097" s="1"/>
      <c r="B1097" s="11"/>
      <c r="C1097" s="11"/>
      <c r="D1097" s="47"/>
      <c r="E1097" s="98"/>
      <c r="F1097" s="99"/>
      <c r="G1097" s="100"/>
    </row>
    <row r="1099" spans="1:7" x14ac:dyDescent="0.2">
      <c r="A1099" s="1"/>
      <c r="B1099" s="11"/>
      <c r="C1099" s="11"/>
      <c r="D1099" s="47"/>
      <c r="E1099" s="98"/>
      <c r="F1099" s="99"/>
      <c r="G1099" s="100"/>
    </row>
    <row r="1100" spans="1:7" x14ac:dyDescent="0.2">
      <c r="A1100" s="8"/>
      <c r="B1100" s="12"/>
      <c r="C1100" s="12"/>
      <c r="D1100" s="51"/>
      <c r="E1100" s="8"/>
      <c r="F1100" s="2"/>
      <c r="G1100" s="3"/>
    </row>
    <row r="1101" spans="1:7" x14ac:dyDescent="0.2">
      <c r="E1101" s="1"/>
      <c r="F1101" s="2"/>
      <c r="G1101" s="3"/>
    </row>
    <row r="1102" spans="1:7" x14ac:dyDescent="0.2">
      <c r="E1102" s="1"/>
      <c r="F1102" s="2"/>
      <c r="G1102" s="3"/>
    </row>
    <row r="1103" spans="1:7" x14ac:dyDescent="0.2">
      <c r="A1103" s="1"/>
      <c r="B1103" s="12"/>
      <c r="C1103" s="12"/>
      <c r="E1103" s="1"/>
      <c r="F1103" s="2"/>
    </row>
    <row r="1104" spans="1:7" x14ac:dyDescent="0.2">
      <c r="A1104" s="10"/>
      <c r="B1104" s="11"/>
      <c r="C1104" s="18"/>
      <c r="D1104" s="51"/>
      <c r="E1104" s="1"/>
      <c r="F1104" s="2"/>
      <c r="G1104" s="3"/>
    </row>
    <row r="1105" spans="1:190" x14ac:dyDescent="0.2">
      <c r="A1105" s="1"/>
      <c r="B1105" s="11"/>
      <c r="C1105" s="11"/>
      <c r="D1105" s="47"/>
      <c r="E1105" s="98"/>
      <c r="F1105" s="99"/>
      <c r="G1105" s="100"/>
    </row>
    <row r="1106" spans="1:190" x14ac:dyDescent="0.2">
      <c r="A1106" s="10"/>
      <c r="B1106" s="11"/>
      <c r="C1106" s="18"/>
      <c r="D1106" s="51"/>
      <c r="E1106" s="1"/>
      <c r="F1106" s="2"/>
      <c r="G1106" s="3"/>
    </row>
    <row r="1107" spans="1:190" x14ac:dyDescent="0.2">
      <c r="A1107" s="1"/>
      <c r="B1107" s="11"/>
      <c r="C1107" s="11"/>
      <c r="D1107" s="47"/>
      <c r="E1107" s="98"/>
      <c r="F1107" s="99"/>
      <c r="G1107" s="100"/>
    </row>
    <row r="1108" spans="1:190" s="29" customFormat="1" ht="12.75" customHeight="1" x14ac:dyDescent="0.2">
      <c r="A1108" s="1"/>
      <c r="B1108" s="12"/>
      <c r="C1108" s="18"/>
      <c r="D1108" s="51"/>
      <c r="E1108" s="1"/>
      <c r="F1108" s="2"/>
      <c r="G1108" s="3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  <c r="AN1108"/>
      <c r="AO1108"/>
      <c r="AP1108"/>
      <c r="AQ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  <c r="CQ1108"/>
      <c r="CR1108"/>
      <c r="CS1108"/>
      <c r="CT1108"/>
      <c r="CU1108"/>
      <c r="CV1108"/>
      <c r="CW1108"/>
      <c r="CX1108"/>
      <c r="CY1108"/>
      <c r="CZ1108"/>
      <c r="DA1108"/>
      <c r="DB1108"/>
      <c r="DC1108"/>
      <c r="DD1108"/>
      <c r="DE1108"/>
      <c r="DF1108"/>
      <c r="DG1108"/>
      <c r="DH1108"/>
      <c r="DI1108"/>
      <c r="DJ1108"/>
      <c r="DK1108"/>
      <c r="DL1108"/>
      <c r="DM1108"/>
      <c r="DN1108"/>
      <c r="DO1108"/>
      <c r="DP1108"/>
      <c r="DQ1108"/>
      <c r="DR1108"/>
      <c r="DS1108"/>
      <c r="DT1108"/>
      <c r="DU1108"/>
      <c r="DV1108"/>
      <c r="DW1108"/>
      <c r="DX1108"/>
      <c r="DY1108"/>
      <c r="DZ1108"/>
      <c r="EA1108"/>
      <c r="EB1108"/>
      <c r="EC1108"/>
      <c r="ED1108"/>
      <c r="EE1108"/>
      <c r="EF1108"/>
      <c r="EG1108"/>
      <c r="EH1108"/>
      <c r="EI1108"/>
      <c r="EJ1108"/>
      <c r="EK1108"/>
      <c r="EL1108"/>
      <c r="EM1108"/>
      <c r="EN1108"/>
      <c r="EO1108"/>
      <c r="EP1108"/>
      <c r="EQ1108"/>
      <c r="ER1108"/>
      <c r="ES1108"/>
      <c r="ET1108"/>
      <c r="EU1108"/>
      <c r="EV1108"/>
      <c r="EW1108"/>
      <c r="EX1108"/>
      <c r="EY1108"/>
      <c r="EZ1108"/>
      <c r="FA1108"/>
      <c r="FB1108"/>
      <c r="FC1108"/>
      <c r="FD1108"/>
      <c r="FE1108"/>
      <c r="FF1108"/>
      <c r="FG1108"/>
      <c r="FH1108"/>
      <c r="FI1108"/>
      <c r="FJ1108"/>
      <c r="FK1108"/>
      <c r="FL1108"/>
      <c r="FM1108"/>
      <c r="FN1108"/>
      <c r="FO1108"/>
      <c r="FP1108"/>
      <c r="FQ1108"/>
      <c r="FR1108"/>
      <c r="FS1108"/>
      <c r="FT1108"/>
      <c r="FU1108"/>
      <c r="FV1108"/>
      <c r="FW1108"/>
      <c r="FX1108"/>
      <c r="FY1108"/>
      <c r="FZ1108"/>
      <c r="GA1108"/>
      <c r="GB1108"/>
      <c r="GC1108"/>
      <c r="GD1108"/>
      <c r="GE1108"/>
      <c r="GF1108"/>
      <c r="GG1108"/>
      <c r="GH1108"/>
    </row>
    <row r="1109" spans="1:190" s="29" customFormat="1" ht="12.75" customHeight="1" x14ac:dyDescent="0.2">
      <c r="A1109" s="1"/>
      <c r="B1109" s="19"/>
      <c r="C1109" s="18"/>
      <c r="D1109" s="51"/>
      <c r="E1109" s="1"/>
      <c r="F1109" s="2"/>
      <c r="G1109" s="3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  <c r="AN1109"/>
      <c r="AO1109"/>
      <c r="AP1109"/>
      <c r="AQ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  <c r="CQ1109"/>
      <c r="CR1109"/>
      <c r="CS1109"/>
      <c r="CT1109"/>
      <c r="CU1109"/>
      <c r="CV1109"/>
      <c r="CW1109"/>
      <c r="CX1109"/>
      <c r="CY1109"/>
      <c r="CZ1109"/>
      <c r="DA1109"/>
      <c r="DB1109"/>
      <c r="DC1109"/>
      <c r="DD1109"/>
      <c r="DE1109"/>
      <c r="DF1109"/>
      <c r="DG1109"/>
      <c r="DH1109"/>
      <c r="DI1109"/>
      <c r="DJ1109"/>
      <c r="DK1109"/>
      <c r="DL1109"/>
      <c r="DM1109"/>
      <c r="DN1109"/>
      <c r="DO1109"/>
      <c r="DP1109"/>
      <c r="DQ1109"/>
      <c r="DR1109"/>
      <c r="DS1109"/>
      <c r="DT1109"/>
      <c r="DU1109"/>
      <c r="DV1109"/>
      <c r="DW1109"/>
      <c r="DX1109"/>
      <c r="DY1109"/>
      <c r="DZ1109"/>
      <c r="EA1109"/>
      <c r="EB1109"/>
      <c r="EC1109"/>
      <c r="ED1109"/>
      <c r="EE1109"/>
      <c r="EF1109"/>
      <c r="EG1109"/>
      <c r="EH1109"/>
      <c r="EI1109"/>
      <c r="EJ1109"/>
      <c r="EK1109"/>
      <c r="EL1109"/>
      <c r="EM1109"/>
      <c r="EN1109"/>
      <c r="EO1109"/>
      <c r="EP1109"/>
      <c r="EQ1109"/>
      <c r="ER1109"/>
      <c r="ES1109"/>
      <c r="ET1109"/>
      <c r="EU1109"/>
      <c r="EV1109"/>
      <c r="EW1109"/>
      <c r="EX1109"/>
      <c r="EY1109"/>
      <c r="EZ1109"/>
      <c r="FA1109"/>
      <c r="FB1109"/>
      <c r="FC1109"/>
      <c r="FD1109"/>
      <c r="FE1109"/>
      <c r="FF1109"/>
      <c r="FG1109"/>
      <c r="FH1109"/>
      <c r="FI1109"/>
      <c r="FJ1109"/>
      <c r="FK1109"/>
      <c r="FL1109"/>
      <c r="FM1109"/>
      <c r="FN1109"/>
      <c r="FO1109"/>
      <c r="FP1109"/>
      <c r="FQ1109"/>
      <c r="FR1109"/>
      <c r="FS1109"/>
      <c r="FT1109"/>
      <c r="FU1109"/>
      <c r="FV1109"/>
      <c r="FW1109"/>
      <c r="FX1109"/>
      <c r="FY1109"/>
      <c r="FZ1109"/>
      <c r="GA1109"/>
      <c r="GB1109"/>
      <c r="GC1109"/>
      <c r="GD1109"/>
      <c r="GE1109"/>
      <c r="GF1109"/>
      <c r="GG1109"/>
      <c r="GH1109"/>
    </row>
    <row r="1110" spans="1:190" s="29" customFormat="1" ht="12.75" customHeight="1" x14ac:dyDescent="0.2">
      <c r="A1110" s="1"/>
      <c r="B1110" s="12"/>
      <c r="C1110" s="18"/>
      <c r="D1110" s="51"/>
      <c r="E1110" s="1"/>
      <c r="F1110" s="2"/>
      <c r="G1110" s="3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  <c r="AN1110"/>
      <c r="AO1110"/>
      <c r="AP1110"/>
      <c r="AQ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  <c r="CQ1110"/>
      <c r="CR1110"/>
      <c r="CS1110"/>
      <c r="CT1110"/>
      <c r="CU1110"/>
      <c r="CV1110"/>
      <c r="CW1110"/>
      <c r="CX1110"/>
      <c r="CY1110"/>
      <c r="CZ1110"/>
      <c r="DA1110"/>
      <c r="DB1110"/>
      <c r="DC1110"/>
      <c r="DD1110"/>
      <c r="DE1110"/>
      <c r="DF1110"/>
      <c r="DG1110"/>
      <c r="DH1110"/>
      <c r="DI1110"/>
      <c r="DJ1110"/>
      <c r="DK1110"/>
      <c r="DL1110"/>
      <c r="DM1110"/>
      <c r="DN1110"/>
      <c r="DO1110"/>
      <c r="DP1110"/>
      <c r="DQ1110"/>
      <c r="DR1110"/>
      <c r="DS1110"/>
      <c r="DT1110"/>
      <c r="DU1110"/>
      <c r="DV1110"/>
      <c r="DW1110"/>
      <c r="DX1110"/>
      <c r="DY1110"/>
      <c r="DZ1110"/>
      <c r="EA1110"/>
      <c r="EB1110"/>
      <c r="EC1110"/>
      <c r="ED1110"/>
      <c r="EE1110"/>
      <c r="EF1110"/>
      <c r="EG1110"/>
      <c r="EH1110"/>
      <c r="EI1110"/>
      <c r="EJ1110"/>
      <c r="EK1110"/>
      <c r="EL1110"/>
      <c r="EM1110"/>
      <c r="EN1110"/>
      <c r="EO1110"/>
      <c r="EP1110"/>
      <c r="EQ1110"/>
      <c r="ER1110"/>
      <c r="ES1110"/>
      <c r="ET1110"/>
      <c r="EU1110"/>
      <c r="EV1110"/>
      <c r="EW1110"/>
      <c r="EX1110"/>
      <c r="EY1110"/>
      <c r="EZ1110"/>
      <c r="FA1110"/>
      <c r="FB1110"/>
      <c r="FC1110"/>
      <c r="FD1110"/>
      <c r="FE1110"/>
      <c r="FF1110"/>
      <c r="FG1110"/>
      <c r="FH1110"/>
      <c r="FI1110"/>
      <c r="FJ1110"/>
      <c r="FK1110"/>
      <c r="FL1110"/>
      <c r="FM1110"/>
      <c r="FN1110"/>
      <c r="FO1110"/>
      <c r="FP1110"/>
      <c r="FQ1110"/>
      <c r="FR1110"/>
      <c r="FS1110"/>
      <c r="FT1110"/>
      <c r="FU1110"/>
      <c r="FV1110"/>
      <c r="FW1110"/>
      <c r="FX1110"/>
      <c r="FY1110"/>
      <c r="FZ1110"/>
      <c r="GA1110"/>
      <c r="GB1110"/>
      <c r="GC1110"/>
      <c r="GD1110"/>
      <c r="GE1110"/>
      <c r="GF1110"/>
      <c r="GG1110"/>
      <c r="GH1110"/>
    </row>
    <row r="1111" spans="1:190" s="29" customFormat="1" ht="12.75" customHeight="1" x14ac:dyDescent="0.2">
      <c r="A1111" s="1"/>
      <c r="B1111" s="19"/>
      <c r="C1111" s="18"/>
      <c r="D1111" s="51"/>
      <c r="E1111" s="1"/>
      <c r="F1111" s="2"/>
      <c r="G1111" s="3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  <c r="AN1111"/>
      <c r="AO1111"/>
      <c r="AP1111"/>
      <c r="AQ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  <c r="CQ1111"/>
      <c r="CR1111"/>
      <c r="CS1111"/>
      <c r="CT1111"/>
      <c r="CU1111"/>
      <c r="CV1111"/>
      <c r="CW1111"/>
      <c r="CX1111"/>
      <c r="CY1111"/>
      <c r="CZ1111"/>
      <c r="DA1111"/>
      <c r="DB1111"/>
      <c r="DC1111"/>
      <c r="DD1111"/>
      <c r="DE1111"/>
      <c r="DF1111"/>
      <c r="DG1111"/>
      <c r="DH1111"/>
      <c r="DI1111"/>
      <c r="DJ1111"/>
      <c r="DK1111"/>
      <c r="DL1111"/>
      <c r="DM1111"/>
      <c r="DN1111"/>
      <c r="DO1111"/>
      <c r="DP1111"/>
      <c r="DQ1111"/>
      <c r="DR1111"/>
      <c r="DS1111"/>
      <c r="DT1111"/>
      <c r="DU1111"/>
      <c r="DV1111"/>
      <c r="DW1111"/>
      <c r="DX1111"/>
      <c r="DY1111"/>
      <c r="DZ1111"/>
      <c r="EA1111"/>
      <c r="EB1111"/>
      <c r="EC1111"/>
      <c r="ED1111"/>
      <c r="EE1111"/>
      <c r="EF1111"/>
      <c r="EG1111"/>
      <c r="EH1111"/>
      <c r="EI1111"/>
      <c r="EJ1111"/>
      <c r="EK1111"/>
      <c r="EL1111"/>
      <c r="EM1111"/>
      <c r="EN1111"/>
      <c r="EO1111"/>
      <c r="EP1111"/>
      <c r="EQ1111"/>
      <c r="ER1111"/>
      <c r="ES1111"/>
      <c r="ET1111"/>
      <c r="EU1111"/>
      <c r="EV1111"/>
      <c r="EW1111"/>
      <c r="EX1111"/>
      <c r="EY1111"/>
      <c r="EZ1111"/>
      <c r="FA1111"/>
      <c r="FB1111"/>
      <c r="FC1111"/>
      <c r="FD1111"/>
      <c r="FE1111"/>
      <c r="FF1111"/>
      <c r="FG1111"/>
      <c r="FH1111"/>
      <c r="FI1111"/>
      <c r="FJ1111"/>
      <c r="FK1111"/>
      <c r="FL1111"/>
      <c r="FM1111"/>
      <c r="FN1111"/>
      <c r="FO1111"/>
      <c r="FP1111"/>
      <c r="FQ1111"/>
      <c r="FR1111"/>
      <c r="FS1111"/>
      <c r="FT1111"/>
      <c r="FU1111"/>
      <c r="FV1111"/>
      <c r="FW1111"/>
      <c r="FX1111"/>
      <c r="FY1111"/>
      <c r="FZ1111"/>
      <c r="GA1111"/>
      <c r="GB1111"/>
      <c r="GC1111"/>
      <c r="GD1111"/>
      <c r="GE1111"/>
      <c r="GF1111"/>
      <c r="GG1111"/>
      <c r="GH1111"/>
    </row>
    <row r="1112" spans="1:190" s="29" customFormat="1" ht="12.75" customHeight="1" x14ac:dyDescent="0.2">
      <c r="A1112" s="10"/>
      <c r="B1112" s="11"/>
      <c r="C1112" s="18"/>
      <c r="D1112" s="51"/>
      <c r="E1112" s="1"/>
      <c r="F1112" s="2"/>
      <c r="G1112" s="3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  <c r="AN1112"/>
      <c r="AO1112"/>
      <c r="AP1112"/>
      <c r="AQ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  <c r="CQ1112"/>
      <c r="CR1112"/>
      <c r="CS1112"/>
      <c r="CT1112"/>
      <c r="CU1112"/>
      <c r="CV1112"/>
      <c r="CW1112"/>
      <c r="CX1112"/>
      <c r="CY1112"/>
      <c r="CZ1112"/>
      <c r="DA1112"/>
      <c r="DB1112"/>
      <c r="DC1112"/>
      <c r="DD1112"/>
      <c r="DE1112"/>
      <c r="DF1112"/>
      <c r="DG1112"/>
      <c r="DH1112"/>
      <c r="DI1112"/>
      <c r="DJ1112"/>
      <c r="DK1112"/>
      <c r="DL1112"/>
      <c r="DM1112"/>
      <c r="DN1112"/>
      <c r="DO1112"/>
      <c r="DP1112"/>
      <c r="DQ1112"/>
      <c r="DR1112"/>
      <c r="DS1112"/>
      <c r="DT1112"/>
      <c r="DU1112"/>
      <c r="DV1112"/>
      <c r="DW1112"/>
      <c r="DX1112"/>
      <c r="DY1112"/>
      <c r="DZ1112"/>
      <c r="EA1112"/>
      <c r="EB1112"/>
      <c r="EC1112"/>
      <c r="ED1112"/>
      <c r="EE1112"/>
      <c r="EF1112"/>
      <c r="EG1112"/>
      <c r="EH1112"/>
      <c r="EI1112"/>
      <c r="EJ1112"/>
      <c r="EK1112"/>
      <c r="EL1112"/>
      <c r="EM1112"/>
      <c r="EN1112"/>
      <c r="EO1112"/>
      <c r="EP1112"/>
      <c r="EQ1112"/>
      <c r="ER1112"/>
      <c r="ES1112"/>
      <c r="ET1112"/>
      <c r="EU1112"/>
      <c r="EV1112"/>
      <c r="EW1112"/>
      <c r="EX1112"/>
      <c r="EY1112"/>
      <c r="EZ1112"/>
      <c r="FA1112"/>
      <c r="FB1112"/>
      <c r="FC1112"/>
      <c r="FD1112"/>
      <c r="FE1112"/>
      <c r="FF1112"/>
      <c r="FG1112"/>
      <c r="FH1112"/>
      <c r="FI1112"/>
      <c r="FJ1112"/>
      <c r="FK1112"/>
      <c r="FL1112"/>
      <c r="FM1112"/>
      <c r="FN1112"/>
      <c r="FO1112"/>
      <c r="FP1112"/>
      <c r="FQ1112"/>
      <c r="FR1112"/>
      <c r="FS1112"/>
      <c r="FT1112"/>
      <c r="FU1112"/>
      <c r="FV1112"/>
      <c r="FW1112"/>
      <c r="FX1112"/>
      <c r="FY1112"/>
      <c r="FZ1112"/>
      <c r="GA1112"/>
      <c r="GB1112"/>
      <c r="GC1112"/>
      <c r="GD1112"/>
      <c r="GE1112"/>
      <c r="GF1112"/>
      <c r="GG1112"/>
      <c r="GH1112"/>
    </row>
    <row r="1113" spans="1:190" s="29" customFormat="1" ht="12.75" customHeight="1" x14ac:dyDescent="0.2">
      <c r="A1113" s="1"/>
      <c r="B1113" s="19"/>
      <c r="C1113" s="18"/>
      <c r="D1113" s="51"/>
      <c r="E1113" s="1"/>
      <c r="F1113" s="2"/>
      <c r="G1113" s="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  <c r="AN1113"/>
      <c r="AO1113"/>
      <c r="AP1113"/>
      <c r="AQ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  <c r="CQ1113"/>
      <c r="CR1113"/>
      <c r="CS1113"/>
      <c r="CT1113"/>
      <c r="CU1113"/>
      <c r="CV1113"/>
      <c r="CW1113"/>
      <c r="CX1113"/>
      <c r="CY1113"/>
      <c r="CZ1113"/>
      <c r="DA1113"/>
      <c r="DB1113"/>
      <c r="DC1113"/>
      <c r="DD1113"/>
      <c r="DE1113"/>
      <c r="DF1113"/>
      <c r="DG1113"/>
      <c r="DH1113"/>
      <c r="DI1113"/>
      <c r="DJ1113"/>
      <c r="DK1113"/>
      <c r="DL1113"/>
      <c r="DM1113"/>
      <c r="DN1113"/>
      <c r="DO1113"/>
      <c r="DP1113"/>
      <c r="DQ1113"/>
      <c r="DR1113"/>
      <c r="DS1113"/>
      <c r="DT1113"/>
      <c r="DU1113"/>
      <c r="DV1113"/>
      <c r="DW1113"/>
      <c r="DX1113"/>
      <c r="DY1113"/>
      <c r="DZ1113"/>
      <c r="EA1113"/>
      <c r="EB1113"/>
      <c r="EC1113"/>
      <c r="ED1113"/>
      <c r="EE1113"/>
      <c r="EF1113"/>
      <c r="EG1113"/>
      <c r="EH1113"/>
      <c r="EI1113"/>
      <c r="EJ1113"/>
      <c r="EK1113"/>
      <c r="EL1113"/>
      <c r="EM1113"/>
      <c r="EN1113"/>
      <c r="EO1113"/>
      <c r="EP1113"/>
      <c r="EQ1113"/>
      <c r="ER1113"/>
      <c r="ES1113"/>
      <c r="ET1113"/>
      <c r="EU1113"/>
      <c r="EV1113"/>
      <c r="EW1113"/>
      <c r="EX1113"/>
      <c r="EY1113"/>
      <c r="EZ1113"/>
      <c r="FA1113"/>
      <c r="FB1113"/>
      <c r="FC1113"/>
      <c r="FD1113"/>
      <c r="FE1113"/>
      <c r="FF1113"/>
      <c r="FG1113"/>
      <c r="FH1113"/>
      <c r="FI1113"/>
      <c r="FJ1113"/>
      <c r="FK1113"/>
      <c r="FL1113"/>
      <c r="FM1113"/>
      <c r="FN1113"/>
      <c r="FO1113"/>
      <c r="FP1113"/>
      <c r="FQ1113"/>
      <c r="FR1113"/>
      <c r="FS1113"/>
      <c r="FT1113"/>
      <c r="FU1113"/>
      <c r="FV1113"/>
      <c r="FW1113"/>
      <c r="FX1113"/>
      <c r="FY1113"/>
      <c r="FZ1113"/>
      <c r="GA1113"/>
      <c r="GB1113"/>
      <c r="GC1113"/>
      <c r="GD1113"/>
      <c r="GE1113"/>
      <c r="GF1113"/>
      <c r="GG1113"/>
      <c r="GH1113"/>
    </row>
    <row r="1114" spans="1:190" s="29" customFormat="1" ht="12.75" customHeight="1" x14ac:dyDescent="0.2">
      <c r="A1114" s="10"/>
      <c r="B1114" s="11"/>
      <c r="C1114" s="18"/>
      <c r="D1114" s="51"/>
      <c r="E1114" s="1"/>
      <c r="F1114" s="2"/>
      <c r="G1114" s="3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  <c r="AN1114"/>
      <c r="AO1114"/>
      <c r="AP1114"/>
      <c r="AQ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  <c r="CQ1114"/>
      <c r="CR1114"/>
      <c r="CS1114"/>
      <c r="CT1114"/>
      <c r="CU1114"/>
      <c r="CV1114"/>
      <c r="CW1114"/>
      <c r="CX1114"/>
      <c r="CY1114"/>
      <c r="CZ1114"/>
      <c r="DA1114"/>
      <c r="DB1114"/>
      <c r="DC1114"/>
      <c r="DD1114"/>
      <c r="DE1114"/>
      <c r="DF1114"/>
      <c r="DG1114"/>
      <c r="DH1114"/>
      <c r="DI1114"/>
      <c r="DJ1114"/>
      <c r="DK1114"/>
      <c r="DL1114"/>
      <c r="DM1114"/>
      <c r="DN1114"/>
      <c r="DO1114"/>
      <c r="DP1114"/>
      <c r="DQ1114"/>
      <c r="DR1114"/>
      <c r="DS1114"/>
      <c r="DT1114"/>
      <c r="DU1114"/>
      <c r="DV1114"/>
      <c r="DW1114"/>
      <c r="DX1114"/>
      <c r="DY1114"/>
      <c r="DZ1114"/>
      <c r="EA1114"/>
      <c r="EB1114"/>
      <c r="EC1114"/>
      <c r="ED1114"/>
      <c r="EE1114"/>
      <c r="EF1114"/>
      <c r="EG1114"/>
      <c r="EH1114"/>
      <c r="EI1114"/>
      <c r="EJ1114"/>
      <c r="EK1114"/>
      <c r="EL1114"/>
      <c r="EM1114"/>
      <c r="EN1114"/>
      <c r="EO1114"/>
      <c r="EP1114"/>
      <c r="EQ1114"/>
      <c r="ER1114"/>
      <c r="ES1114"/>
      <c r="ET1114"/>
      <c r="EU1114"/>
      <c r="EV1114"/>
      <c r="EW1114"/>
      <c r="EX1114"/>
      <c r="EY1114"/>
      <c r="EZ1114"/>
      <c r="FA1114"/>
      <c r="FB1114"/>
      <c r="FC1114"/>
      <c r="FD1114"/>
      <c r="FE1114"/>
      <c r="FF1114"/>
      <c r="FG1114"/>
      <c r="FH1114"/>
      <c r="FI1114"/>
      <c r="FJ1114"/>
      <c r="FK1114"/>
      <c r="FL1114"/>
      <c r="FM1114"/>
      <c r="FN1114"/>
      <c r="FO1114"/>
      <c r="FP1114"/>
      <c r="FQ1114"/>
      <c r="FR1114"/>
      <c r="FS1114"/>
      <c r="FT1114"/>
      <c r="FU1114"/>
      <c r="FV1114"/>
      <c r="FW1114"/>
      <c r="FX1114"/>
      <c r="FY1114"/>
      <c r="FZ1114"/>
      <c r="GA1114"/>
      <c r="GB1114"/>
      <c r="GC1114"/>
      <c r="GD1114"/>
      <c r="GE1114"/>
      <c r="GF1114"/>
      <c r="GG1114"/>
      <c r="GH1114"/>
    </row>
    <row r="1115" spans="1:190" s="29" customFormat="1" ht="12.75" customHeight="1" x14ac:dyDescent="0.2">
      <c r="A1115" s="1"/>
      <c r="B1115" s="12"/>
      <c r="C1115" s="18"/>
      <c r="D1115" s="51"/>
      <c r="E1115" s="1"/>
      <c r="F1115" s="2"/>
      <c r="G1115" s="3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  <c r="CQ1115"/>
      <c r="CR1115"/>
      <c r="CS1115"/>
      <c r="CT1115"/>
      <c r="CU1115"/>
      <c r="CV1115"/>
      <c r="CW1115"/>
      <c r="CX1115"/>
      <c r="CY1115"/>
      <c r="CZ1115"/>
      <c r="DA1115"/>
      <c r="DB1115"/>
      <c r="DC1115"/>
      <c r="DD1115"/>
      <c r="DE1115"/>
      <c r="DF1115"/>
      <c r="DG1115"/>
      <c r="DH1115"/>
      <c r="DI1115"/>
      <c r="DJ1115"/>
      <c r="DK1115"/>
      <c r="DL1115"/>
      <c r="DM1115"/>
      <c r="DN1115"/>
      <c r="DO1115"/>
      <c r="DP1115"/>
      <c r="DQ1115"/>
      <c r="DR1115"/>
      <c r="DS1115"/>
      <c r="DT1115"/>
      <c r="DU1115"/>
      <c r="DV1115"/>
      <c r="DW1115"/>
      <c r="DX1115"/>
      <c r="DY1115"/>
      <c r="DZ1115"/>
      <c r="EA1115"/>
      <c r="EB1115"/>
      <c r="EC1115"/>
      <c r="ED1115"/>
      <c r="EE1115"/>
      <c r="EF1115"/>
      <c r="EG1115"/>
      <c r="EH1115"/>
      <c r="EI1115"/>
      <c r="EJ1115"/>
      <c r="EK1115"/>
      <c r="EL1115"/>
      <c r="EM1115"/>
      <c r="EN1115"/>
      <c r="EO1115"/>
      <c r="EP1115"/>
      <c r="EQ1115"/>
      <c r="ER1115"/>
      <c r="ES1115"/>
      <c r="ET1115"/>
      <c r="EU1115"/>
      <c r="EV1115"/>
      <c r="EW1115"/>
      <c r="EX1115"/>
      <c r="EY1115"/>
      <c r="EZ1115"/>
      <c r="FA1115"/>
      <c r="FB1115"/>
      <c r="FC1115"/>
      <c r="FD1115"/>
      <c r="FE1115"/>
      <c r="FF1115"/>
      <c r="FG1115"/>
      <c r="FH1115"/>
      <c r="FI1115"/>
      <c r="FJ1115"/>
      <c r="FK1115"/>
      <c r="FL1115"/>
      <c r="FM1115"/>
      <c r="FN1115"/>
      <c r="FO1115"/>
      <c r="FP1115"/>
      <c r="FQ1115"/>
      <c r="FR1115"/>
      <c r="FS1115"/>
      <c r="FT1115"/>
      <c r="FU1115"/>
      <c r="FV1115"/>
      <c r="FW1115"/>
      <c r="FX1115"/>
      <c r="FY1115"/>
      <c r="FZ1115"/>
      <c r="GA1115"/>
      <c r="GB1115"/>
      <c r="GC1115"/>
      <c r="GD1115"/>
      <c r="GE1115"/>
      <c r="GF1115"/>
      <c r="GG1115"/>
      <c r="GH1115"/>
    </row>
    <row r="1116" spans="1:190" s="29" customFormat="1" ht="12.75" customHeight="1" x14ac:dyDescent="0.2">
      <c r="A1116" s="31"/>
      <c r="B1116" s="11"/>
      <c r="C1116" s="18"/>
      <c r="D1116" s="51"/>
      <c r="E1116" s="1"/>
      <c r="F1116" s="2"/>
      <c r="G1116" s="3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  <c r="CQ1116"/>
      <c r="CR1116"/>
      <c r="CS1116"/>
      <c r="CT1116"/>
      <c r="CU1116"/>
      <c r="CV1116"/>
      <c r="CW1116"/>
      <c r="CX1116"/>
      <c r="CY1116"/>
      <c r="CZ1116"/>
      <c r="DA1116"/>
      <c r="DB1116"/>
      <c r="DC1116"/>
      <c r="DD1116"/>
      <c r="DE1116"/>
      <c r="DF1116"/>
      <c r="DG1116"/>
      <c r="DH1116"/>
      <c r="DI1116"/>
      <c r="DJ1116"/>
      <c r="DK1116"/>
      <c r="DL1116"/>
      <c r="DM1116"/>
      <c r="DN1116"/>
      <c r="DO1116"/>
      <c r="DP1116"/>
      <c r="DQ1116"/>
      <c r="DR1116"/>
      <c r="DS1116"/>
      <c r="DT1116"/>
      <c r="DU1116"/>
      <c r="DV1116"/>
      <c r="DW1116"/>
      <c r="DX1116"/>
      <c r="DY1116"/>
      <c r="DZ1116"/>
      <c r="EA1116"/>
      <c r="EB1116"/>
      <c r="EC1116"/>
      <c r="ED1116"/>
      <c r="EE1116"/>
      <c r="EF1116"/>
      <c r="EG1116"/>
      <c r="EH1116"/>
      <c r="EI1116"/>
      <c r="EJ1116"/>
      <c r="EK1116"/>
      <c r="EL1116"/>
      <c r="EM1116"/>
      <c r="EN1116"/>
      <c r="EO1116"/>
      <c r="EP1116"/>
      <c r="EQ1116"/>
      <c r="ER1116"/>
      <c r="ES1116"/>
      <c r="ET1116"/>
      <c r="EU1116"/>
      <c r="EV1116"/>
      <c r="EW1116"/>
      <c r="EX1116"/>
      <c r="EY1116"/>
      <c r="EZ1116"/>
      <c r="FA1116"/>
      <c r="FB1116"/>
      <c r="FC1116"/>
      <c r="FD1116"/>
      <c r="FE1116"/>
      <c r="FF1116"/>
      <c r="FG1116"/>
      <c r="FH1116"/>
      <c r="FI1116"/>
      <c r="FJ1116"/>
      <c r="FK1116"/>
      <c r="FL1116"/>
      <c r="FM1116"/>
      <c r="FN1116"/>
      <c r="FO1116"/>
      <c r="FP1116"/>
      <c r="FQ1116"/>
      <c r="FR1116"/>
      <c r="FS1116"/>
      <c r="FT1116"/>
      <c r="FU1116"/>
      <c r="FV1116"/>
      <c r="FW1116"/>
      <c r="FX1116"/>
      <c r="FY1116"/>
      <c r="FZ1116"/>
      <c r="GA1116"/>
      <c r="GB1116"/>
      <c r="GC1116"/>
      <c r="GD1116"/>
      <c r="GE1116"/>
      <c r="GF1116"/>
      <c r="GG1116"/>
      <c r="GH1116"/>
    </row>
    <row r="1117" spans="1:190" s="29" customFormat="1" ht="12.75" customHeight="1" x14ac:dyDescent="0.2">
      <c r="A1117" s="1"/>
      <c r="B1117" s="12"/>
      <c r="C1117" s="18"/>
      <c r="D1117" s="51"/>
      <c r="E1117" s="1"/>
      <c r="F1117" s="2"/>
      <c r="G1117" s="3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  <c r="AN1117"/>
      <c r="AO1117"/>
      <c r="AP1117"/>
      <c r="AQ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  <c r="CQ1117"/>
      <c r="CR1117"/>
      <c r="CS1117"/>
      <c r="CT1117"/>
      <c r="CU1117"/>
      <c r="CV1117"/>
      <c r="CW1117"/>
      <c r="CX1117"/>
      <c r="CY1117"/>
      <c r="CZ1117"/>
      <c r="DA1117"/>
      <c r="DB1117"/>
      <c r="DC1117"/>
      <c r="DD1117"/>
      <c r="DE1117"/>
      <c r="DF1117"/>
      <c r="DG1117"/>
      <c r="DH1117"/>
      <c r="DI1117"/>
      <c r="DJ1117"/>
      <c r="DK1117"/>
      <c r="DL1117"/>
      <c r="DM1117"/>
      <c r="DN1117"/>
      <c r="DO1117"/>
      <c r="DP1117"/>
      <c r="DQ1117"/>
      <c r="DR1117"/>
      <c r="DS1117"/>
      <c r="DT1117"/>
      <c r="DU1117"/>
      <c r="DV1117"/>
      <c r="DW1117"/>
      <c r="DX1117"/>
      <c r="DY1117"/>
      <c r="DZ1117"/>
      <c r="EA1117"/>
      <c r="EB1117"/>
      <c r="EC1117"/>
      <c r="ED1117"/>
      <c r="EE1117"/>
      <c r="EF1117"/>
      <c r="EG1117"/>
      <c r="EH1117"/>
      <c r="EI1117"/>
      <c r="EJ1117"/>
      <c r="EK1117"/>
      <c r="EL1117"/>
      <c r="EM1117"/>
      <c r="EN1117"/>
      <c r="EO1117"/>
      <c r="EP1117"/>
      <c r="EQ1117"/>
      <c r="ER1117"/>
      <c r="ES1117"/>
      <c r="ET1117"/>
      <c r="EU1117"/>
      <c r="EV1117"/>
      <c r="EW1117"/>
      <c r="EX1117"/>
      <c r="EY1117"/>
      <c r="EZ1117"/>
      <c r="FA1117"/>
      <c r="FB1117"/>
      <c r="FC1117"/>
      <c r="FD1117"/>
      <c r="FE1117"/>
      <c r="FF1117"/>
      <c r="FG1117"/>
      <c r="FH1117"/>
      <c r="FI1117"/>
      <c r="FJ1117"/>
      <c r="FK1117"/>
      <c r="FL1117"/>
      <c r="FM1117"/>
      <c r="FN1117"/>
      <c r="FO1117"/>
      <c r="FP1117"/>
      <c r="FQ1117"/>
      <c r="FR1117"/>
      <c r="FS1117"/>
      <c r="FT1117"/>
      <c r="FU1117"/>
      <c r="FV1117"/>
      <c r="FW1117"/>
      <c r="FX1117"/>
      <c r="FY1117"/>
      <c r="FZ1117"/>
      <c r="GA1117"/>
      <c r="GB1117"/>
      <c r="GC1117"/>
      <c r="GD1117"/>
      <c r="GE1117"/>
      <c r="GF1117"/>
      <c r="GG1117"/>
      <c r="GH1117"/>
    </row>
    <row r="1118" spans="1:190" s="29" customFormat="1" x14ac:dyDescent="0.2">
      <c r="A1118" s="31"/>
      <c r="B1118" s="11"/>
      <c r="C1118" s="18"/>
      <c r="D1118" s="51"/>
      <c r="E1118" s="1"/>
      <c r="F1118" s="2"/>
      <c r="G1118" s="3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  <c r="AN1118"/>
      <c r="AO1118"/>
      <c r="AP1118"/>
      <c r="AQ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  <c r="CQ1118"/>
      <c r="CR1118"/>
      <c r="CS1118"/>
      <c r="CT1118"/>
      <c r="CU1118"/>
      <c r="CV1118"/>
      <c r="CW1118"/>
      <c r="CX1118"/>
      <c r="CY1118"/>
      <c r="CZ1118"/>
      <c r="DA1118"/>
      <c r="DB1118"/>
      <c r="DC1118"/>
      <c r="DD1118"/>
      <c r="DE1118"/>
      <c r="DF1118"/>
      <c r="DG1118"/>
      <c r="DH1118"/>
      <c r="DI1118"/>
      <c r="DJ1118"/>
      <c r="DK1118"/>
      <c r="DL1118"/>
      <c r="DM1118"/>
      <c r="DN1118"/>
      <c r="DO1118"/>
      <c r="DP1118"/>
      <c r="DQ1118"/>
      <c r="DR1118"/>
      <c r="DS1118"/>
      <c r="DT1118"/>
      <c r="DU1118"/>
      <c r="DV1118"/>
      <c r="DW1118"/>
      <c r="DX1118"/>
      <c r="DY1118"/>
      <c r="DZ1118"/>
      <c r="EA1118"/>
      <c r="EB1118"/>
      <c r="EC1118"/>
      <c r="ED1118"/>
      <c r="EE1118"/>
      <c r="EF1118"/>
      <c r="EG1118"/>
      <c r="EH1118"/>
      <c r="EI1118"/>
      <c r="EJ1118"/>
      <c r="EK1118"/>
      <c r="EL1118"/>
      <c r="EM1118"/>
      <c r="EN1118"/>
      <c r="EO1118"/>
      <c r="EP1118"/>
      <c r="EQ1118"/>
      <c r="ER1118"/>
      <c r="ES1118"/>
      <c r="ET1118"/>
      <c r="EU1118"/>
      <c r="EV1118"/>
      <c r="EW1118"/>
      <c r="EX1118"/>
      <c r="EY1118"/>
      <c r="EZ1118"/>
      <c r="FA1118"/>
      <c r="FB1118"/>
      <c r="FC1118"/>
      <c r="FD1118"/>
      <c r="FE1118"/>
      <c r="FF1118"/>
      <c r="FG1118"/>
      <c r="FH1118"/>
      <c r="FI1118"/>
      <c r="FJ1118"/>
      <c r="FK1118"/>
      <c r="FL1118"/>
      <c r="FM1118"/>
      <c r="FN1118"/>
      <c r="FO1118"/>
      <c r="FP1118"/>
      <c r="FQ1118"/>
      <c r="FR1118"/>
      <c r="FS1118"/>
      <c r="FT1118"/>
      <c r="FU1118"/>
      <c r="FV1118"/>
      <c r="FW1118"/>
      <c r="FX1118"/>
      <c r="FY1118"/>
      <c r="FZ1118"/>
      <c r="GA1118"/>
      <c r="GB1118"/>
      <c r="GC1118"/>
      <c r="GD1118"/>
      <c r="GE1118"/>
      <c r="GF1118"/>
      <c r="GG1118"/>
      <c r="GH1118"/>
    </row>
    <row r="1119" spans="1:190" s="29" customFormat="1" x14ac:dyDescent="0.2">
      <c r="A1119" s="32"/>
      <c r="B1119" s="9"/>
      <c r="C1119" s="12"/>
      <c r="D1119" s="50"/>
      <c r="E1119" s="1"/>
      <c r="F1119" s="2"/>
      <c r="G1119" s="4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  <c r="AN1119"/>
      <c r="AO1119"/>
      <c r="AP1119"/>
      <c r="AQ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  <c r="CQ1119"/>
      <c r="CR1119"/>
      <c r="CS1119"/>
      <c r="CT1119"/>
      <c r="CU1119"/>
      <c r="CV1119"/>
      <c r="CW1119"/>
      <c r="CX1119"/>
      <c r="CY1119"/>
      <c r="CZ1119"/>
      <c r="DA1119"/>
      <c r="DB1119"/>
      <c r="DC1119"/>
      <c r="DD1119"/>
      <c r="DE1119"/>
      <c r="DF1119"/>
      <c r="DG1119"/>
      <c r="DH1119"/>
      <c r="DI1119"/>
      <c r="DJ1119"/>
      <c r="DK1119"/>
      <c r="DL1119"/>
      <c r="DM1119"/>
      <c r="DN1119"/>
      <c r="DO1119"/>
      <c r="DP1119"/>
      <c r="DQ1119"/>
      <c r="DR1119"/>
      <c r="DS1119"/>
      <c r="DT1119"/>
      <c r="DU1119"/>
      <c r="DV1119"/>
      <c r="DW1119"/>
      <c r="DX1119"/>
      <c r="DY1119"/>
      <c r="DZ1119"/>
      <c r="EA1119"/>
      <c r="EB1119"/>
      <c r="EC1119"/>
      <c r="ED1119"/>
      <c r="EE1119"/>
      <c r="EF1119"/>
      <c r="EG1119"/>
      <c r="EH1119"/>
      <c r="EI1119"/>
      <c r="EJ1119"/>
      <c r="EK1119"/>
      <c r="EL1119"/>
      <c r="EM1119"/>
      <c r="EN1119"/>
      <c r="EO1119"/>
      <c r="EP1119"/>
      <c r="EQ1119"/>
      <c r="ER1119"/>
      <c r="ES1119"/>
      <c r="ET1119"/>
      <c r="EU1119"/>
      <c r="EV1119"/>
      <c r="EW1119"/>
      <c r="EX1119"/>
      <c r="EY1119"/>
      <c r="EZ1119"/>
      <c r="FA1119"/>
      <c r="FB1119"/>
      <c r="FC1119"/>
      <c r="FD1119"/>
      <c r="FE1119"/>
      <c r="FF1119"/>
      <c r="FG1119"/>
      <c r="FH1119"/>
      <c r="FI1119"/>
      <c r="FJ1119"/>
      <c r="FK1119"/>
      <c r="FL1119"/>
      <c r="FM1119"/>
      <c r="FN1119"/>
      <c r="FO1119"/>
      <c r="FP1119"/>
      <c r="FQ1119"/>
      <c r="FR1119"/>
      <c r="FS1119"/>
      <c r="FT1119"/>
      <c r="FU1119"/>
      <c r="FV1119"/>
      <c r="FW1119"/>
      <c r="FX1119"/>
      <c r="FY1119"/>
      <c r="FZ1119"/>
      <c r="GA1119"/>
      <c r="GB1119"/>
      <c r="GC1119"/>
      <c r="GD1119"/>
      <c r="GE1119"/>
      <c r="GF1119"/>
      <c r="GG1119"/>
      <c r="GH1119"/>
    </row>
    <row r="1120" spans="1:190" s="29" customFormat="1" x14ac:dyDescent="0.2">
      <c r="A1120" s="8"/>
      <c r="B1120" s="12"/>
      <c r="C1120" s="12"/>
      <c r="D1120" s="51"/>
      <c r="E1120" s="1"/>
      <c r="F1120" s="2"/>
      <c r="G1120" s="3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  <c r="AN1120"/>
      <c r="AO1120"/>
      <c r="AP1120"/>
      <c r="AQ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  <c r="CQ1120"/>
      <c r="CR1120"/>
      <c r="CS1120"/>
      <c r="CT1120"/>
      <c r="CU1120"/>
      <c r="CV1120"/>
      <c r="CW1120"/>
      <c r="CX1120"/>
      <c r="CY1120"/>
      <c r="CZ1120"/>
      <c r="DA1120"/>
      <c r="DB1120"/>
      <c r="DC1120"/>
      <c r="DD1120"/>
      <c r="DE1120"/>
      <c r="DF1120"/>
      <c r="DG1120"/>
      <c r="DH1120"/>
      <c r="DI1120"/>
      <c r="DJ1120"/>
      <c r="DK1120"/>
      <c r="DL1120"/>
      <c r="DM1120"/>
      <c r="DN1120"/>
      <c r="DO1120"/>
      <c r="DP1120"/>
      <c r="DQ1120"/>
      <c r="DR1120"/>
      <c r="DS1120"/>
      <c r="DT1120"/>
      <c r="DU1120"/>
      <c r="DV1120"/>
      <c r="DW1120"/>
      <c r="DX1120"/>
      <c r="DY1120"/>
      <c r="DZ1120"/>
      <c r="EA1120"/>
      <c r="EB1120"/>
      <c r="EC1120"/>
      <c r="ED1120"/>
      <c r="EE1120"/>
      <c r="EF1120"/>
      <c r="EG1120"/>
      <c r="EH1120"/>
      <c r="EI1120"/>
      <c r="EJ1120"/>
      <c r="EK1120"/>
      <c r="EL1120"/>
      <c r="EM1120"/>
      <c r="EN1120"/>
      <c r="EO1120"/>
      <c r="EP1120"/>
      <c r="EQ1120"/>
      <c r="ER1120"/>
      <c r="ES1120"/>
      <c r="ET1120"/>
      <c r="EU1120"/>
      <c r="EV1120"/>
      <c r="EW1120"/>
      <c r="EX1120"/>
      <c r="EY1120"/>
      <c r="EZ1120"/>
      <c r="FA1120"/>
      <c r="FB1120"/>
      <c r="FC1120"/>
      <c r="FD1120"/>
      <c r="FE1120"/>
      <c r="FF1120"/>
      <c r="FG1120"/>
      <c r="FH1120"/>
      <c r="FI1120"/>
      <c r="FJ1120"/>
      <c r="FK1120"/>
      <c r="FL1120"/>
      <c r="FM1120"/>
      <c r="FN1120"/>
      <c r="FO1120"/>
      <c r="FP1120"/>
      <c r="FQ1120"/>
      <c r="FR1120"/>
      <c r="FS1120"/>
      <c r="FT1120"/>
      <c r="FU1120"/>
      <c r="FV1120"/>
      <c r="FW1120"/>
      <c r="FX1120"/>
      <c r="FY1120"/>
      <c r="FZ1120"/>
      <c r="GA1120"/>
      <c r="GB1120"/>
      <c r="GC1120"/>
      <c r="GD1120"/>
      <c r="GE1120"/>
      <c r="GF1120"/>
      <c r="GG1120"/>
      <c r="GH1120"/>
    </row>
    <row r="1121" spans="1:190" s="29" customFormat="1" x14ac:dyDescent="0.2">
      <c r="A1121" s="8"/>
      <c r="B1121" s="12"/>
      <c r="C1121" s="18"/>
      <c r="D1121" s="51"/>
      <c r="E1121" s="8"/>
      <c r="F1121" s="2"/>
      <c r="G1121" s="3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  <c r="AN1121"/>
      <c r="AO1121"/>
      <c r="AP1121"/>
      <c r="AQ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  <c r="CQ1121"/>
      <c r="CR1121"/>
      <c r="CS1121"/>
      <c r="CT1121"/>
      <c r="CU1121"/>
      <c r="CV1121"/>
      <c r="CW1121"/>
      <c r="CX1121"/>
      <c r="CY1121"/>
      <c r="CZ1121"/>
      <c r="DA1121"/>
      <c r="DB1121"/>
      <c r="DC1121"/>
      <c r="DD1121"/>
      <c r="DE1121"/>
      <c r="DF1121"/>
      <c r="DG1121"/>
      <c r="DH1121"/>
      <c r="DI1121"/>
      <c r="DJ1121"/>
      <c r="DK1121"/>
      <c r="DL1121"/>
      <c r="DM1121"/>
      <c r="DN1121"/>
      <c r="DO1121"/>
      <c r="DP1121"/>
      <c r="DQ1121"/>
      <c r="DR1121"/>
      <c r="DS1121"/>
      <c r="DT1121"/>
      <c r="DU1121"/>
      <c r="DV1121"/>
      <c r="DW1121"/>
      <c r="DX1121"/>
      <c r="DY1121"/>
      <c r="DZ1121"/>
      <c r="EA1121"/>
      <c r="EB1121"/>
      <c r="EC1121"/>
      <c r="ED1121"/>
      <c r="EE1121"/>
      <c r="EF1121"/>
      <c r="EG1121"/>
      <c r="EH1121"/>
      <c r="EI1121"/>
      <c r="EJ1121"/>
      <c r="EK1121"/>
      <c r="EL1121"/>
      <c r="EM1121"/>
      <c r="EN1121"/>
      <c r="EO1121"/>
      <c r="EP1121"/>
      <c r="EQ1121"/>
      <c r="ER1121"/>
      <c r="ES1121"/>
      <c r="ET1121"/>
      <c r="EU1121"/>
      <c r="EV1121"/>
      <c r="EW1121"/>
      <c r="EX1121"/>
      <c r="EY1121"/>
      <c r="EZ1121"/>
      <c r="FA1121"/>
      <c r="FB1121"/>
      <c r="FC1121"/>
      <c r="FD1121"/>
      <c r="FE1121"/>
      <c r="FF1121"/>
      <c r="FG1121"/>
      <c r="FH1121"/>
      <c r="FI1121"/>
      <c r="FJ1121"/>
      <c r="FK1121"/>
      <c r="FL1121"/>
      <c r="FM1121"/>
      <c r="FN1121"/>
      <c r="FO1121"/>
      <c r="FP1121"/>
      <c r="FQ1121"/>
      <c r="FR1121"/>
      <c r="FS1121"/>
      <c r="FT1121"/>
      <c r="FU1121"/>
      <c r="FV1121"/>
      <c r="FW1121"/>
      <c r="FX1121"/>
      <c r="FY1121"/>
      <c r="FZ1121"/>
      <c r="GA1121"/>
      <c r="GB1121"/>
      <c r="GC1121"/>
      <c r="GD1121"/>
      <c r="GE1121"/>
      <c r="GF1121"/>
      <c r="GG1121"/>
      <c r="GH1121"/>
    </row>
    <row r="1122" spans="1:190" s="28" customFormat="1" ht="12.75" customHeight="1" x14ac:dyDescent="0.2">
      <c r="A1122" s="8"/>
      <c r="B1122" s="12"/>
      <c r="C1122" s="12"/>
      <c r="D1122" s="51"/>
      <c r="E1122" s="1"/>
      <c r="F1122" s="2"/>
      <c r="G1122" s="3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  <c r="AM1122"/>
      <c r="AN1122"/>
      <c r="AO1122"/>
      <c r="AP1122"/>
      <c r="AQ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  <c r="CQ1122"/>
      <c r="CR1122"/>
      <c r="CS1122"/>
      <c r="CT1122"/>
      <c r="CU1122"/>
      <c r="CV1122"/>
      <c r="CW1122"/>
      <c r="CX1122"/>
      <c r="CY1122"/>
      <c r="CZ1122"/>
      <c r="DA1122"/>
      <c r="DB1122"/>
      <c r="DC1122"/>
      <c r="DD1122"/>
      <c r="DE1122"/>
      <c r="DF1122"/>
      <c r="DG1122"/>
      <c r="DH1122"/>
      <c r="DI1122"/>
      <c r="DJ1122"/>
      <c r="DK1122"/>
      <c r="DL1122"/>
      <c r="DM1122"/>
      <c r="DN1122"/>
      <c r="DO1122"/>
      <c r="DP1122"/>
      <c r="DQ1122"/>
      <c r="DR1122"/>
      <c r="DS1122"/>
      <c r="DT1122"/>
      <c r="DU1122"/>
      <c r="DV1122"/>
      <c r="DW1122"/>
      <c r="DX1122"/>
      <c r="DY1122"/>
      <c r="DZ1122"/>
      <c r="EA1122"/>
      <c r="EB1122"/>
      <c r="EC1122"/>
      <c r="ED1122"/>
      <c r="EE1122"/>
      <c r="EF1122"/>
      <c r="EG1122"/>
      <c r="EH1122"/>
      <c r="EI1122"/>
      <c r="EJ1122"/>
      <c r="EK1122"/>
      <c r="EL1122"/>
      <c r="EM1122"/>
      <c r="EN1122"/>
      <c r="EO1122"/>
      <c r="EP1122"/>
      <c r="EQ1122"/>
      <c r="ER1122"/>
      <c r="ES1122"/>
      <c r="ET1122"/>
      <c r="EU1122"/>
      <c r="EV1122"/>
      <c r="EW1122"/>
      <c r="EX1122"/>
      <c r="EY1122"/>
      <c r="EZ1122"/>
      <c r="FA1122"/>
      <c r="FB1122"/>
      <c r="FC1122"/>
      <c r="FD1122"/>
      <c r="FE1122"/>
      <c r="FF1122"/>
      <c r="FG1122"/>
      <c r="FH1122"/>
      <c r="FI1122"/>
      <c r="FJ1122"/>
      <c r="FK1122"/>
      <c r="FL1122"/>
      <c r="FM1122"/>
      <c r="FN1122"/>
      <c r="FO1122"/>
      <c r="FP1122"/>
      <c r="FQ1122"/>
      <c r="FR1122"/>
      <c r="FS1122"/>
      <c r="FT1122"/>
      <c r="FU1122"/>
      <c r="FV1122"/>
      <c r="FW1122"/>
      <c r="FX1122"/>
      <c r="FY1122"/>
      <c r="FZ1122"/>
      <c r="GA1122"/>
      <c r="GB1122"/>
      <c r="GC1122"/>
      <c r="GD1122"/>
      <c r="GE1122"/>
      <c r="GF1122"/>
      <c r="GG1122"/>
      <c r="GH1122"/>
    </row>
    <row r="1123" spans="1:190" s="28" customFormat="1" ht="12.75" customHeight="1" x14ac:dyDescent="0.2">
      <c r="A1123" s="1"/>
      <c r="B1123" s="12"/>
      <c r="C1123" s="21"/>
      <c r="D1123" s="50"/>
      <c r="E1123" s="13"/>
      <c r="F1123" s="2"/>
      <c r="G1123" s="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  <c r="AN1123"/>
      <c r="AO1123"/>
      <c r="AP1123"/>
      <c r="AQ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  <c r="CQ1123"/>
      <c r="CR1123"/>
      <c r="CS1123"/>
      <c r="CT1123"/>
      <c r="CU1123"/>
      <c r="CV1123"/>
      <c r="CW1123"/>
      <c r="CX1123"/>
      <c r="CY1123"/>
      <c r="CZ1123"/>
      <c r="DA1123"/>
      <c r="DB1123"/>
      <c r="DC1123"/>
      <c r="DD1123"/>
      <c r="DE1123"/>
      <c r="DF1123"/>
      <c r="DG1123"/>
      <c r="DH1123"/>
      <c r="DI1123"/>
      <c r="DJ1123"/>
      <c r="DK1123"/>
      <c r="DL1123"/>
      <c r="DM1123"/>
      <c r="DN1123"/>
      <c r="DO1123"/>
      <c r="DP1123"/>
      <c r="DQ1123"/>
      <c r="DR1123"/>
      <c r="DS1123"/>
      <c r="DT1123"/>
      <c r="DU1123"/>
      <c r="DV1123"/>
      <c r="DW1123"/>
      <c r="DX1123"/>
      <c r="DY1123"/>
      <c r="DZ1123"/>
      <c r="EA1123"/>
      <c r="EB1123"/>
      <c r="EC1123"/>
      <c r="ED1123"/>
      <c r="EE1123"/>
      <c r="EF1123"/>
      <c r="EG1123"/>
      <c r="EH1123"/>
      <c r="EI1123"/>
      <c r="EJ1123"/>
      <c r="EK1123"/>
      <c r="EL1123"/>
      <c r="EM1123"/>
      <c r="EN1123"/>
      <c r="EO1123"/>
      <c r="EP1123"/>
      <c r="EQ1123"/>
      <c r="ER1123"/>
      <c r="ES1123"/>
      <c r="ET1123"/>
      <c r="EU1123"/>
      <c r="EV1123"/>
      <c r="EW1123"/>
      <c r="EX1123"/>
      <c r="EY1123"/>
      <c r="EZ1123"/>
      <c r="FA1123"/>
      <c r="FB1123"/>
      <c r="FC1123"/>
      <c r="FD1123"/>
      <c r="FE1123"/>
      <c r="FF1123"/>
      <c r="FG1123"/>
      <c r="FH1123"/>
      <c r="FI1123"/>
      <c r="FJ1123"/>
      <c r="FK1123"/>
      <c r="FL1123"/>
      <c r="FM1123"/>
      <c r="FN1123"/>
      <c r="FO1123"/>
      <c r="FP1123"/>
      <c r="FQ1123"/>
      <c r="FR1123"/>
      <c r="FS1123"/>
      <c r="FT1123"/>
      <c r="FU1123"/>
      <c r="FV1123"/>
      <c r="FW1123"/>
      <c r="FX1123"/>
      <c r="FY1123"/>
      <c r="FZ1123"/>
      <c r="GA1123"/>
      <c r="GB1123"/>
      <c r="GC1123"/>
      <c r="GD1123"/>
      <c r="GE1123"/>
      <c r="GF1123"/>
      <c r="GG1123"/>
      <c r="GH1123"/>
    </row>
    <row r="1124" spans="1:190" s="29" customFormat="1" ht="12.75" customHeight="1" x14ac:dyDescent="0.2">
      <c r="A1124" s="1"/>
      <c r="B1124" s="12"/>
      <c r="C1124" s="21"/>
      <c r="D1124" s="50"/>
      <c r="E1124" s="1"/>
      <c r="F1124" s="2"/>
      <c r="G1124" s="3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  <c r="AM1124"/>
      <c r="AN1124"/>
      <c r="AO1124"/>
      <c r="AP1124"/>
      <c r="AQ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  <c r="CQ1124"/>
      <c r="CR1124"/>
      <c r="CS1124"/>
      <c r="CT1124"/>
      <c r="CU1124"/>
      <c r="CV1124"/>
      <c r="CW1124"/>
      <c r="CX1124"/>
      <c r="CY1124"/>
      <c r="CZ1124"/>
      <c r="DA1124"/>
      <c r="DB1124"/>
      <c r="DC1124"/>
      <c r="DD1124"/>
      <c r="DE1124"/>
      <c r="DF1124"/>
      <c r="DG1124"/>
      <c r="DH1124"/>
      <c r="DI1124"/>
      <c r="DJ1124"/>
      <c r="DK1124"/>
      <c r="DL1124"/>
      <c r="DM1124"/>
      <c r="DN1124"/>
      <c r="DO1124"/>
      <c r="DP1124"/>
      <c r="DQ1124"/>
      <c r="DR1124"/>
      <c r="DS1124"/>
      <c r="DT1124"/>
      <c r="DU1124"/>
      <c r="DV1124"/>
      <c r="DW1124"/>
      <c r="DX1124"/>
      <c r="DY1124"/>
      <c r="DZ1124"/>
      <c r="EA1124"/>
      <c r="EB1124"/>
      <c r="EC1124"/>
      <c r="ED1124"/>
      <c r="EE1124"/>
      <c r="EF1124"/>
      <c r="EG1124"/>
      <c r="EH1124"/>
      <c r="EI1124"/>
      <c r="EJ1124"/>
      <c r="EK1124"/>
      <c r="EL1124"/>
      <c r="EM1124"/>
      <c r="EN1124"/>
      <c r="EO1124"/>
      <c r="EP1124"/>
      <c r="EQ1124"/>
      <c r="ER1124"/>
      <c r="ES1124"/>
      <c r="ET1124"/>
      <c r="EU1124"/>
      <c r="EV1124"/>
      <c r="EW1124"/>
      <c r="EX1124"/>
      <c r="EY1124"/>
      <c r="EZ1124"/>
      <c r="FA1124"/>
      <c r="FB1124"/>
      <c r="FC1124"/>
      <c r="FD1124"/>
      <c r="FE1124"/>
      <c r="FF1124"/>
      <c r="FG1124"/>
      <c r="FH1124"/>
      <c r="FI1124"/>
      <c r="FJ1124"/>
      <c r="FK1124"/>
      <c r="FL1124"/>
      <c r="FM1124"/>
      <c r="FN1124"/>
      <c r="FO1124"/>
      <c r="FP1124"/>
      <c r="FQ1124"/>
      <c r="FR1124"/>
      <c r="FS1124"/>
      <c r="FT1124"/>
      <c r="FU1124"/>
      <c r="FV1124"/>
      <c r="FW1124"/>
      <c r="FX1124"/>
      <c r="FY1124"/>
      <c r="FZ1124"/>
      <c r="GA1124"/>
      <c r="GB1124"/>
      <c r="GC1124"/>
      <c r="GD1124"/>
      <c r="GE1124"/>
      <c r="GF1124"/>
      <c r="GG1124"/>
      <c r="GH1124"/>
    </row>
    <row r="1125" spans="1:190" s="29" customFormat="1" ht="12.75" customHeight="1" x14ac:dyDescent="0.2">
      <c r="A1125" s="1"/>
      <c r="B1125" s="11"/>
      <c r="C1125" s="17"/>
      <c r="D1125" s="47"/>
      <c r="E1125" s="98"/>
      <c r="F1125" s="99"/>
      <c r="G1125" s="3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  <c r="AM1125"/>
      <c r="AN1125"/>
      <c r="AO1125"/>
      <c r="AP1125"/>
      <c r="AQ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  <c r="CQ1125"/>
      <c r="CR1125"/>
      <c r="CS1125"/>
      <c r="CT1125"/>
      <c r="CU1125"/>
      <c r="CV1125"/>
      <c r="CW1125"/>
      <c r="CX1125"/>
      <c r="CY1125"/>
      <c r="CZ1125"/>
      <c r="DA1125"/>
      <c r="DB1125"/>
      <c r="DC1125"/>
      <c r="DD1125"/>
      <c r="DE1125"/>
      <c r="DF1125"/>
      <c r="DG1125"/>
      <c r="DH1125"/>
      <c r="DI1125"/>
      <c r="DJ1125"/>
      <c r="DK1125"/>
      <c r="DL1125"/>
      <c r="DM1125"/>
      <c r="DN1125"/>
      <c r="DO1125"/>
      <c r="DP1125"/>
      <c r="DQ1125"/>
      <c r="DR1125"/>
      <c r="DS1125"/>
      <c r="DT1125"/>
      <c r="DU1125"/>
      <c r="DV1125"/>
      <c r="DW1125"/>
      <c r="DX1125"/>
      <c r="DY1125"/>
      <c r="DZ1125"/>
      <c r="EA1125"/>
      <c r="EB1125"/>
      <c r="EC1125"/>
      <c r="ED1125"/>
      <c r="EE1125"/>
      <c r="EF1125"/>
      <c r="EG1125"/>
      <c r="EH1125"/>
      <c r="EI1125"/>
      <c r="EJ1125"/>
      <c r="EK1125"/>
      <c r="EL1125"/>
      <c r="EM1125"/>
      <c r="EN1125"/>
      <c r="EO1125"/>
      <c r="EP1125"/>
      <c r="EQ1125"/>
      <c r="ER1125"/>
      <c r="ES1125"/>
      <c r="ET1125"/>
      <c r="EU1125"/>
      <c r="EV1125"/>
      <c r="EW1125"/>
      <c r="EX1125"/>
      <c r="EY1125"/>
      <c r="EZ1125"/>
      <c r="FA1125"/>
      <c r="FB1125"/>
      <c r="FC1125"/>
      <c r="FD1125"/>
      <c r="FE1125"/>
      <c r="FF1125"/>
      <c r="FG1125"/>
      <c r="FH1125"/>
      <c r="FI1125"/>
      <c r="FJ1125"/>
      <c r="FK1125"/>
      <c r="FL1125"/>
      <c r="FM1125"/>
      <c r="FN1125"/>
      <c r="FO1125"/>
      <c r="FP1125"/>
      <c r="FQ1125"/>
      <c r="FR1125"/>
      <c r="FS1125"/>
      <c r="FT1125"/>
      <c r="FU1125"/>
      <c r="FV1125"/>
      <c r="FW1125"/>
      <c r="FX1125"/>
      <c r="FY1125"/>
      <c r="FZ1125"/>
      <c r="GA1125"/>
      <c r="GB1125"/>
      <c r="GC1125"/>
      <c r="GD1125"/>
      <c r="GE1125"/>
      <c r="GF1125"/>
      <c r="GG1125"/>
      <c r="GH1125"/>
    </row>
    <row r="1126" spans="1:190" s="29" customFormat="1" ht="12.75" customHeight="1" x14ac:dyDescent="0.2">
      <c r="A1126" s="6"/>
      <c r="B1126" s="9"/>
      <c r="C1126" s="9"/>
      <c r="D1126" s="50"/>
      <c r="E1126" s="6"/>
      <c r="F1126" s="7"/>
      <c r="G1126" s="4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  <c r="AM1126"/>
      <c r="AN1126"/>
      <c r="AO1126"/>
      <c r="AP1126"/>
      <c r="AQ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  <c r="CQ1126"/>
      <c r="CR1126"/>
      <c r="CS1126"/>
      <c r="CT1126"/>
      <c r="CU1126"/>
      <c r="CV1126"/>
      <c r="CW1126"/>
      <c r="CX1126"/>
      <c r="CY1126"/>
      <c r="CZ1126"/>
      <c r="DA1126"/>
      <c r="DB1126"/>
      <c r="DC1126"/>
      <c r="DD1126"/>
      <c r="DE1126"/>
      <c r="DF1126"/>
      <c r="DG1126"/>
      <c r="DH1126"/>
      <c r="DI1126"/>
      <c r="DJ1126"/>
      <c r="DK1126"/>
      <c r="DL1126"/>
      <c r="DM1126"/>
      <c r="DN1126"/>
      <c r="DO1126"/>
      <c r="DP1126"/>
      <c r="DQ1126"/>
      <c r="DR1126"/>
      <c r="DS1126"/>
      <c r="DT1126"/>
      <c r="DU1126"/>
      <c r="DV1126"/>
      <c r="DW1126"/>
      <c r="DX1126"/>
      <c r="DY1126"/>
      <c r="DZ1126"/>
      <c r="EA1126"/>
      <c r="EB1126"/>
      <c r="EC1126"/>
      <c r="ED1126"/>
      <c r="EE1126"/>
      <c r="EF1126"/>
      <c r="EG1126"/>
      <c r="EH1126"/>
      <c r="EI1126"/>
      <c r="EJ1126"/>
      <c r="EK1126"/>
      <c r="EL1126"/>
      <c r="EM1126"/>
      <c r="EN1126"/>
      <c r="EO1126"/>
      <c r="EP1126"/>
      <c r="EQ1126"/>
      <c r="ER1126"/>
      <c r="ES1126"/>
      <c r="ET1126"/>
      <c r="EU1126"/>
      <c r="EV1126"/>
      <c r="EW1126"/>
      <c r="EX1126"/>
      <c r="EY1126"/>
      <c r="EZ1126"/>
      <c r="FA1126"/>
      <c r="FB1126"/>
      <c r="FC1126"/>
      <c r="FD1126"/>
      <c r="FE1126"/>
      <c r="FF1126"/>
      <c r="FG1126"/>
      <c r="FH1126"/>
      <c r="FI1126"/>
      <c r="FJ1126"/>
      <c r="FK1126"/>
      <c r="FL1126"/>
      <c r="FM1126"/>
      <c r="FN1126"/>
      <c r="FO1126"/>
      <c r="FP1126"/>
      <c r="FQ1126"/>
      <c r="FR1126"/>
      <c r="FS1126"/>
      <c r="FT1126"/>
      <c r="FU1126"/>
      <c r="FV1126"/>
      <c r="FW1126"/>
      <c r="FX1126"/>
      <c r="FY1126"/>
      <c r="FZ1126"/>
      <c r="GA1126"/>
      <c r="GB1126"/>
      <c r="GC1126"/>
      <c r="GD1126"/>
      <c r="GE1126"/>
      <c r="GF1126"/>
      <c r="GG1126"/>
      <c r="GH1126"/>
    </row>
    <row r="1127" spans="1:190" s="29" customFormat="1" ht="12.75" customHeight="1" x14ac:dyDescent="0.2">
      <c r="A1127" s="1"/>
      <c r="B1127" s="11"/>
      <c r="C1127" s="12"/>
      <c r="D1127" s="47"/>
      <c r="E1127" s="98"/>
      <c r="F1127" s="99"/>
      <c r="G1127" s="3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  <c r="AM1127"/>
      <c r="AN1127"/>
      <c r="AO1127"/>
      <c r="AP1127"/>
      <c r="AQ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  <c r="CQ1127"/>
      <c r="CR1127"/>
      <c r="CS1127"/>
      <c r="CT1127"/>
      <c r="CU1127"/>
      <c r="CV1127"/>
      <c r="CW1127"/>
      <c r="CX1127"/>
      <c r="CY1127"/>
      <c r="CZ1127"/>
      <c r="DA1127"/>
      <c r="DB1127"/>
      <c r="DC1127"/>
      <c r="DD1127"/>
      <c r="DE1127"/>
      <c r="DF1127"/>
      <c r="DG1127"/>
      <c r="DH1127"/>
      <c r="DI1127"/>
      <c r="DJ1127"/>
      <c r="DK1127"/>
      <c r="DL1127"/>
      <c r="DM1127"/>
      <c r="DN1127"/>
      <c r="DO1127"/>
      <c r="DP1127"/>
      <c r="DQ1127"/>
      <c r="DR1127"/>
      <c r="DS1127"/>
      <c r="DT1127"/>
      <c r="DU1127"/>
      <c r="DV1127"/>
      <c r="DW1127"/>
      <c r="DX1127"/>
      <c r="DY1127"/>
      <c r="DZ1127"/>
      <c r="EA1127"/>
      <c r="EB1127"/>
      <c r="EC1127"/>
      <c r="ED1127"/>
      <c r="EE1127"/>
      <c r="EF1127"/>
      <c r="EG1127"/>
      <c r="EH1127"/>
      <c r="EI1127"/>
      <c r="EJ1127"/>
      <c r="EK1127"/>
      <c r="EL1127"/>
      <c r="EM1127"/>
      <c r="EN1127"/>
      <c r="EO1127"/>
      <c r="EP1127"/>
      <c r="EQ1127"/>
      <c r="ER1127"/>
      <c r="ES1127"/>
      <c r="ET1127"/>
      <c r="EU1127"/>
      <c r="EV1127"/>
      <c r="EW1127"/>
      <c r="EX1127"/>
      <c r="EY1127"/>
      <c r="EZ1127"/>
      <c r="FA1127"/>
      <c r="FB1127"/>
      <c r="FC1127"/>
      <c r="FD1127"/>
      <c r="FE1127"/>
      <c r="FF1127"/>
      <c r="FG1127"/>
      <c r="FH1127"/>
      <c r="FI1127"/>
      <c r="FJ1127"/>
      <c r="FK1127"/>
      <c r="FL1127"/>
      <c r="FM1127"/>
      <c r="FN1127"/>
      <c r="FO1127"/>
      <c r="FP1127"/>
      <c r="FQ1127"/>
      <c r="FR1127"/>
      <c r="FS1127"/>
      <c r="FT1127"/>
      <c r="FU1127"/>
      <c r="FV1127"/>
      <c r="FW1127"/>
      <c r="FX1127"/>
      <c r="FY1127"/>
      <c r="FZ1127"/>
      <c r="GA1127"/>
      <c r="GB1127"/>
      <c r="GC1127"/>
      <c r="GD1127"/>
      <c r="GE1127"/>
      <c r="GF1127"/>
      <c r="GG1127"/>
      <c r="GH1127"/>
    </row>
    <row r="1128" spans="1:190" s="29" customFormat="1" ht="12.75" customHeight="1" x14ac:dyDescent="0.2">
      <c r="A1128" s="6"/>
      <c r="B1128" s="9"/>
      <c r="C1128" s="9"/>
      <c r="D1128" s="50"/>
      <c r="E1128" s="6"/>
      <c r="F1128" s="7"/>
      <c r="G1128" s="4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  <c r="AM1128"/>
      <c r="AN1128"/>
      <c r="AO1128"/>
      <c r="AP1128"/>
      <c r="AQ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  <c r="CQ1128"/>
      <c r="CR1128"/>
      <c r="CS1128"/>
      <c r="CT1128"/>
      <c r="CU1128"/>
      <c r="CV1128"/>
      <c r="CW1128"/>
      <c r="CX1128"/>
      <c r="CY1128"/>
      <c r="CZ1128"/>
      <c r="DA1128"/>
      <c r="DB1128"/>
      <c r="DC1128"/>
      <c r="DD1128"/>
      <c r="DE1128"/>
      <c r="DF1128"/>
      <c r="DG1128"/>
      <c r="DH1128"/>
      <c r="DI1128"/>
      <c r="DJ1128"/>
      <c r="DK1128"/>
      <c r="DL1128"/>
      <c r="DM1128"/>
      <c r="DN1128"/>
      <c r="DO1128"/>
      <c r="DP1128"/>
      <c r="DQ1128"/>
      <c r="DR1128"/>
      <c r="DS1128"/>
      <c r="DT1128"/>
      <c r="DU1128"/>
      <c r="DV1128"/>
      <c r="DW1128"/>
      <c r="DX1128"/>
      <c r="DY1128"/>
      <c r="DZ1128"/>
      <c r="EA1128"/>
      <c r="EB1128"/>
      <c r="EC1128"/>
      <c r="ED1128"/>
      <c r="EE1128"/>
      <c r="EF1128"/>
      <c r="EG1128"/>
      <c r="EH1128"/>
      <c r="EI1128"/>
      <c r="EJ1128"/>
      <c r="EK1128"/>
      <c r="EL1128"/>
      <c r="EM1128"/>
      <c r="EN1128"/>
      <c r="EO1128"/>
      <c r="EP1128"/>
      <c r="EQ1128"/>
      <c r="ER1128"/>
      <c r="ES1128"/>
      <c r="ET1128"/>
      <c r="EU1128"/>
      <c r="EV1128"/>
      <c r="EW1128"/>
      <c r="EX1128"/>
      <c r="EY1128"/>
      <c r="EZ1128"/>
      <c r="FA1128"/>
      <c r="FB1128"/>
      <c r="FC1128"/>
      <c r="FD1128"/>
      <c r="FE1128"/>
      <c r="FF1128"/>
      <c r="FG1128"/>
      <c r="FH1128"/>
      <c r="FI1128"/>
      <c r="FJ1128"/>
      <c r="FK1128"/>
      <c r="FL1128"/>
      <c r="FM1128"/>
      <c r="FN1128"/>
      <c r="FO1128"/>
      <c r="FP1128"/>
      <c r="FQ1128"/>
      <c r="FR1128"/>
      <c r="FS1128"/>
      <c r="FT1128"/>
      <c r="FU1128"/>
      <c r="FV1128"/>
      <c r="FW1128"/>
      <c r="FX1128"/>
      <c r="FY1128"/>
      <c r="FZ1128"/>
      <c r="GA1128"/>
      <c r="GB1128"/>
      <c r="GC1128"/>
      <c r="GD1128"/>
      <c r="GE1128"/>
      <c r="GF1128"/>
      <c r="GG1128"/>
      <c r="GH1128"/>
    </row>
    <row r="1129" spans="1:190" s="29" customFormat="1" ht="12.75" customHeight="1" x14ac:dyDescent="0.2">
      <c r="A1129" s="30"/>
      <c r="B1129" s="19"/>
      <c r="C1129" s="19"/>
      <c r="D1129" s="50"/>
      <c r="E1129" s="1"/>
      <c r="F1129" s="2"/>
      <c r="G1129" s="3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  <c r="AM1129"/>
      <c r="AN1129"/>
      <c r="AO1129"/>
      <c r="AP1129"/>
      <c r="AQ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  <c r="CQ1129"/>
      <c r="CR1129"/>
      <c r="CS1129"/>
      <c r="CT1129"/>
      <c r="CU1129"/>
      <c r="CV1129"/>
      <c r="CW1129"/>
      <c r="CX1129"/>
      <c r="CY1129"/>
      <c r="CZ1129"/>
      <c r="DA1129"/>
      <c r="DB1129"/>
      <c r="DC1129"/>
      <c r="DD1129"/>
      <c r="DE1129"/>
      <c r="DF1129"/>
      <c r="DG1129"/>
      <c r="DH1129"/>
      <c r="DI1129"/>
      <c r="DJ1129"/>
      <c r="DK1129"/>
      <c r="DL1129"/>
      <c r="DM1129"/>
      <c r="DN1129"/>
      <c r="DO1129"/>
      <c r="DP1129"/>
      <c r="DQ1129"/>
      <c r="DR1129"/>
      <c r="DS1129"/>
      <c r="DT1129"/>
      <c r="DU1129"/>
      <c r="DV1129"/>
      <c r="DW1129"/>
      <c r="DX1129"/>
      <c r="DY1129"/>
      <c r="DZ1129"/>
      <c r="EA1129"/>
      <c r="EB1129"/>
      <c r="EC1129"/>
      <c r="ED1129"/>
      <c r="EE1129"/>
      <c r="EF1129"/>
      <c r="EG1129"/>
      <c r="EH1129"/>
      <c r="EI1129"/>
      <c r="EJ1129"/>
      <c r="EK1129"/>
      <c r="EL1129"/>
      <c r="EM1129"/>
      <c r="EN1129"/>
      <c r="EO1129"/>
      <c r="EP1129"/>
      <c r="EQ1129"/>
      <c r="ER1129"/>
      <c r="ES1129"/>
      <c r="ET1129"/>
      <c r="EU1129"/>
      <c r="EV1129"/>
      <c r="EW1129"/>
      <c r="EX1129"/>
      <c r="EY1129"/>
      <c r="EZ1129"/>
      <c r="FA1129"/>
      <c r="FB1129"/>
      <c r="FC1129"/>
      <c r="FD1129"/>
      <c r="FE1129"/>
      <c r="FF1129"/>
      <c r="FG1129"/>
      <c r="FH1129"/>
      <c r="FI1129"/>
      <c r="FJ1129"/>
      <c r="FK1129"/>
      <c r="FL1129"/>
      <c r="FM1129"/>
      <c r="FN1129"/>
      <c r="FO1129"/>
      <c r="FP1129"/>
      <c r="FQ1129"/>
      <c r="FR1129"/>
      <c r="FS1129"/>
      <c r="FT1129"/>
      <c r="FU1129"/>
      <c r="FV1129"/>
      <c r="FW1129"/>
      <c r="FX1129"/>
      <c r="FY1129"/>
      <c r="FZ1129"/>
      <c r="GA1129"/>
      <c r="GB1129"/>
      <c r="GC1129"/>
      <c r="GD1129"/>
      <c r="GE1129"/>
      <c r="GF1129"/>
      <c r="GG1129"/>
      <c r="GH1129"/>
    </row>
    <row r="1130" spans="1:190" s="29" customFormat="1" ht="12.75" customHeight="1" x14ac:dyDescent="0.2">
      <c r="A1130" s="6"/>
      <c r="B1130" s="9"/>
      <c r="C1130" s="9"/>
      <c r="D1130" s="50"/>
      <c r="E1130" s="6"/>
      <c r="F1130" s="7"/>
      <c r="G1130" s="4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  <c r="AM1130"/>
      <c r="AN1130"/>
      <c r="AO1130"/>
      <c r="AP1130"/>
      <c r="AQ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  <c r="CQ1130"/>
      <c r="CR1130"/>
      <c r="CS1130"/>
      <c r="CT1130"/>
      <c r="CU1130"/>
      <c r="CV1130"/>
      <c r="CW1130"/>
      <c r="CX1130"/>
      <c r="CY1130"/>
      <c r="CZ1130"/>
      <c r="DA1130"/>
      <c r="DB1130"/>
      <c r="DC1130"/>
      <c r="DD1130"/>
      <c r="DE1130"/>
      <c r="DF1130"/>
      <c r="DG1130"/>
      <c r="DH1130"/>
      <c r="DI1130"/>
      <c r="DJ1130"/>
      <c r="DK1130"/>
      <c r="DL1130"/>
      <c r="DM1130"/>
      <c r="DN1130"/>
      <c r="DO1130"/>
      <c r="DP1130"/>
      <c r="DQ1130"/>
      <c r="DR1130"/>
      <c r="DS1130"/>
      <c r="DT1130"/>
      <c r="DU1130"/>
      <c r="DV1130"/>
      <c r="DW1130"/>
      <c r="DX1130"/>
      <c r="DY1130"/>
      <c r="DZ1130"/>
      <c r="EA1130"/>
      <c r="EB1130"/>
      <c r="EC1130"/>
      <c r="ED1130"/>
      <c r="EE1130"/>
      <c r="EF1130"/>
      <c r="EG1130"/>
      <c r="EH1130"/>
      <c r="EI1130"/>
      <c r="EJ1130"/>
      <c r="EK1130"/>
      <c r="EL1130"/>
      <c r="EM1130"/>
      <c r="EN1130"/>
      <c r="EO1130"/>
      <c r="EP1130"/>
      <c r="EQ1130"/>
      <c r="ER1130"/>
      <c r="ES1130"/>
      <c r="ET1130"/>
      <c r="EU1130"/>
      <c r="EV1130"/>
      <c r="EW1130"/>
      <c r="EX1130"/>
      <c r="EY1130"/>
      <c r="EZ1130"/>
      <c r="FA1130"/>
      <c r="FB1130"/>
      <c r="FC1130"/>
      <c r="FD1130"/>
      <c r="FE1130"/>
      <c r="FF1130"/>
      <c r="FG1130"/>
      <c r="FH1130"/>
      <c r="FI1130"/>
      <c r="FJ1130"/>
      <c r="FK1130"/>
      <c r="FL1130"/>
      <c r="FM1130"/>
      <c r="FN1130"/>
      <c r="FO1130"/>
      <c r="FP1130"/>
      <c r="FQ1130"/>
      <c r="FR1130"/>
      <c r="FS1130"/>
      <c r="FT1130"/>
      <c r="FU1130"/>
      <c r="FV1130"/>
      <c r="FW1130"/>
      <c r="FX1130"/>
      <c r="FY1130"/>
      <c r="FZ1130"/>
      <c r="GA1130"/>
      <c r="GB1130"/>
      <c r="GC1130"/>
      <c r="GD1130"/>
      <c r="GE1130"/>
      <c r="GF1130"/>
      <c r="GG1130"/>
      <c r="GH1130"/>
    </row>
    <row r="1131" spans="1:190" s="29" customFormat="1" ht="12.75" customHeight="1" x14ac:dyDescent="0.2">
      <c r="A1131" s="30"/>
      <c r="B1131" s="19"/>
      <c r="C1131" s="19"/>
      <c r="D1131" s="50"/>
      <c r="E1131" s="1"/>
      <c r="F1131" s="2"/>
      <c r="G1131" s="3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  <c r="AM1131"/>
      <c r="AN1131"/>
      <c r="AO1131"/>
      <c r="AP1131"/>
      <c r="AQ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  <c r="CQ1131"/>
      <c r="CR1131"/>
      <c r="CS1131"/>
      <c r="CT1131"/>
      <c r="CU1131"/>
      <c r="CV1131"/>
      <c r="CW1131"/>
      <c r="CX1131"/>
      <c r="CY1131"/>
      <c r="CZ1131"/>
      <c r="DA1131"/>
      <c r="DB1131"/>
      <c r="DC1131"/>
      <c r="DD1131"/>
      <c r="DE1131"/>
      <c r="DF1131"/>
      <c r="DG1131"/>
      <c r="DH1131"/>
      <c r="DI1131"/>
      <c r="DJ1131"/>
      <c r="DK1131"/>
      <c r="DL1131"/>
      <c r="DM1131"/>
      <c r="DN1131"/>
      <c r="DO1131"/>
      <c r="DP1131"/>
      <c r="DQ1131"/>
      <c r="DR1131"/>
      <c r="DS1131"/>
      <c r="DT1131"/>
      <c r="DU1131"/>
      <c r="DV1131"/>
      <c r="DW1131"/>
      <c r="DX1131"/>
      <c r="DY1131"/>
      <c r="DZ1131"/>
      <c r="EA1131"/>
      <c r="EB1131"/>
      <c r="EC1131"/>
      <c r="ED1131"/>
      <c r="EE1131"/>
      <c r="EF1131"/>
      <c r="EG1131"/>
      <c r="EH1131"/>
      <c r="EI1131"/>
      <c r="EJ1131"/>
      <c r="EK1131"/>
      <c r="EL1131"/>
      <c r="EM1131"/>
      <c r="EN1131"/>
      <c r="EO1131"/>
      <c r="EP1131"/>
      <c r="EQ1131"/>
      <c r="ER1131"/>
      <c r="ES1131"/>
      <c r="ET1131"/>
      <c r="EU1131"/>
      <c r="EV1131"/>
      <c r="EW1131"/>
      <c r="EX1131"/>
      <c r="EY1131"/>
      <c r="EZ1131"/>
      <c r="FA1131"/>
      <c r="FB1131"/>
      <c r="FC1131"/>
      <c r="FD1131"/>
      <c r="FE1131"/>
      <c r="FF1131"/>
      <c r="FG1131"/>
      <c r="FH1131"/>
      <c r="FI1131"/>
      <c r="FJ1131"/>
      <c r="FK1131"/>
      <c r="FL1131"/>
      <c r="FM1131"/>
      <c r="FN1131"/>
      <c r="FO1131"/>
      <c r="FP1131"/>
      <c r="FQ1131"/>
      <c r="FR1131"/>
      <c r="FS1131"/>
      <c r="FT1131"/>
      <c r="FU1131"/>
      <c r="FV1131"/>
      <c r="FW1131"/>
      <c r="FX1131"/>
      <c r="FY1131"/>
      <c r="FZ1131"/>
      <c r="GA1131"/>
      <c r="GB1131"/>
      <c r="GC1131"/>
      <c r="GD1131"/>
      <c r="GE1131"/>
      <c r="GF1131"/>
      <c r="GG1131"/>
      <c r="GH1131"/>
    </row>
    <row r="1132" spans="1:190" s="29" customFormat="1" ht="12.75" customHeight="1" x14ac:dyDescent="0.2">
      <c r="A1132" s="6"/>
      <c r="B1132" s="9"/>
      <c r="C1132" s="9"/>
      <c r="D1132" s="50"/>
      <c r="E1132" s="6"/>
      <c r="F1132" s="7"/>
      <c r="G1132" s="4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  <c r="AM1132"/>
      <c r="AN1132"/>
      <c r="AO1132"/>
      <c r="AP1132"/>
      <c r="AQ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  <c r="CQ1132"/>
      <c r="CR1132"/>
      <c r="CS1132"/>
      <c r="CT1132"/>
      <c r="CU1132"/>
      <c r="CV1132"/>
      <c r="CW1132"/>
      <c r="CX1132"/>
      <c r="CY1132"/>
      <c r="CZ1132"/>
      <c r="DA1132"/>
      <c r="DB1132"/>
      <c r="DC1132"/>
      <c r="DD1132"/>
      <c r="DE1132"/>
      <c r="DF1132"/>
      <c r="DG1132"/>
      <c r="DH1132"/>
      <c r="DI1132"/>
      <c r="DJ1132"/>
      <c r="DK1132"/>
      <c r="DL1132"/>
      <c r="DM1132"/>
      <c r="DN1132"/>
      <c r="DO1132"/>
      <c r="DP1132"/>
      <c r="DQ1132"/>
      <c r="DR1132"/>
      <c r="DS1132"/>
      <c r="DT1132"/>
      <c r="DU1132"/>
      <c r="DV1132"/>
      <c r="DW1132"/>
      <c r="DX1132"/>
      <c r="DY1132"/>
      <c r="DZ1132"/>
      <c r="EA1132"/>
      <c r="EB1132"/>
      <c r="EC1132"/>
      <c r="ED1132"/>
      <c r="EE1132"/>
      <c r="EF1132"/>
      <c r="EG1132"/>
      <c r="EH1132"/>
      <c r="EI1132"/>
      <c r="EJ1132"/>
      <c r="EK1132"/>
      <c r="EL1132"/>
      <c r="EM1132"/>
      <c r="EN1132"/>
      <c r="EO1132"/>
      <c r="EP1132"/>
      <c r="EQ1132"/>
      <c r="ER1132"/>
      <c r="ES1132"/>
      <c r="ET1132"/>
      <c r="EU1132"/>
      <c r="EV1132"/>
      <c r="EW1132"/>
      <c r="EX1132"/>
      <c r="EY1132"/>
      <c r="EZ1132"/>
      <c r="FA1132"/>
      <c r="FB1132"/>
      <c r="FC1132"/>
      <c r="FD1132"/>
      <c r="FE1132"/>
      <c r="FF1132"/>
      <c r="FG1132"/>
      <c r="FH1132"/>
      <c r="FI1132"/>
      <c r="FJ1132"/>
      <c r="FK1132"/>
      <c r="FL1132"/>
      <c r="FM1132"/>
      <c r="FN1132"/>
      <c r="FO1132"/>
      <c r="FP1132"/>
      <c r="FQ1132"/>
      <c r="FR1132"/>
      <c r="FS1132"/>
      <c r="FT1132"/>
      <c r="FU1132"/>
      <c r="FV1132"/>
      <c r="FW1132"/>
      <c r="FX1132"/>
      <c r="FY1132"/>
      <c r="FZ1132"/>
      <c r="GA1132"/>
      <c r="GB1132"/>
      <c r="GC1132"/>
      <c r="GD1132"/>
      <c r="GE1132"/>
      <c r="GF1132"/>
      <c r="GG1132"/>
      <c r="GH1132"/>
    </row>
    <row r="1133" spans="1:190" s="29" customFormat="1" ht="12.75" customHeight="1" x14ac:dyDescent="0.2">
      <c r="A1133" s="30"/>
      <c r="B1133" s="19"/>
      <c r="C1133" s="19"/>
      <c r="D1133" s="50"/>
      <c r="E1133" s="1"/>
      <c r="F1133" s="2"/>
      <c r="G1133" s="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  <c r="AM1133"/>
      <c r="AN1133"/>
      <c r="AO1133"/>
      <c r="AP1133"/>
      <c r="AQ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  <c r="CQ1133"/>
      <c r="CR1133"/>
      <c r="CS1133"/>
      <c r="CT1133"/>
      <c r="CU1133"/>
      <c r="CV1133"/>
      <c r="CW1133"/>
      <c r="CX1133"/>
      <c r="CY1133"/>
      <c r="CZ1133"/>
      <c r="DA1133"/>
      <c r="DB1133"/>
      <c r="DC1133"/>
      <c r="DD1133"/>
      <c r="DE1133"/>
      <c r="DF1133"/>
      <c r="DG1133"/>
      <c r="DH1133"/>
      <c r="DI1133"/>
      <c r="DJ1133"/>
      <c r="DK1133"/>
      <c r="DL1133"/>
      <c r="DM1133"/>
      <c r="DN1133"/>
      <c r="DO1133"/>
      <c r="DP1133"/>
      <c r="DQ1133"/>
      <c r="DR1133"/>
      <c r="DS1133"/>
      <c r="DT1133"/>
      <c r="DU1133"/>
      <c r="DV1133"/>
      <c r="DW1133"/>
      <c r="DX1133"/>
      <c r="DY1133"/>
      <c r="DZ1133"/>
      <c r="EA1133"/>
      <c r="EB1133"/>
      <c r="EC1133"/>
      <c r="ED1133"/>
      <c r="EE1133"/>
      <c r="EF1133"/>
      <c r="EG1133"/>
      <c r="EH1133"/>
      <c r="EI1133"/>
      <c r="EJ1133"/>
      <c r="EK1133"/>
      <c r="EL1133"/>
      <c r="EM1133"/>
      <c r="EN1133"/>
      <c r="EO1133"/>
      <c r="EP1133"/>
      <c r="EQ1133"/>
      <c r="ER1133"/>
      <c r="ES1133"/>
      <c r="ET1133"/>
      <c r="EU1133"/>
      <c r="EV1133"/>
      <c r="EW1133"/>
      <c r="EX1133"/>
      <c r="EY1133"/>
      <c r="EZ1133"/>
      <c r="FA1133"/>
      <c r="FB1133"/>
      <c r="FC1133"/>
      <c r="FD1133"/>
      <c r="FE1133"/>
      <c r="FF1133"/>
      <c r="FG1133"/>
      <c r="FH1133"/>
      <c r="FI1133"/>
      <c r="FJ1133"/>
      <c r="FK1133"/>
      <c r="FL1133"/>
      <c r="FM1133"/>
      <c r="FN1133"/>
      <c r="FO1133"/>
      <c r="FP1133"/>
      <c r="FQ1133"/>
      <c r="FR1133"/>
      <c r="FS1133"/>
      <c r="FT1133"/>
      <c r="FU1133"/>
      <c r="FV1133"/>
      <c r="FW1133"/>
      <c r="FX1133"/>
      <c r="FY1133"/>
      <c r="FZ1133"/>
      <c r="GA1133"/>
      <c r="GB1133"/>
      <c r="GC1133"/>
      <c r="GD1133"/>
      <c r="GE1133"/>
      <c r="GF1133"/>
      <c r="GG1133"/>
      <c r="GH1133"/>
    </row>
    <row r="1134" spans="1:190" s="29" customFormat="1" ht="12.75" customHeight="1" x14ac:dyDescent="0.2">
      <c r="A1134" s="6"/>
      <c r="B1134" s="9"/>
      <c r="C1134" s="9"/>
      <c r="D1134" s="50"/>
      <c r="E1134" s="6"/>
      <c r="F1134" s="7"/>
      <c r="G1134" s="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  <c r="AM1134"/>
      <c r="AN1134"/>
      <c r="AO1134"/>
      <c r="AP1134"/>
      <c r="AQ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  <c r="CQ1134"/>
      <c r="CR1134"/>
      <c r="CS1134"/>
      <c r="CT1134"/>
      <c r="CU1134"/>
      <c r="CV1134"/>
      <c r="CW1134"/>
      <c r="CX1134"/>
      <c r="CY1134"/>
      <c r="CZ1134"/>
      <c r="DA1134"/>
      <c r="DB1134"/>
      <c r="DC1134"/>
      <c r="DD1134"/>
      <c r="DE1134"/>
      <c r="DF1134"/>
      <c r="DG1134"/>
      <c r="DH1134"/>
      <c r="DI1134"/>
      <c r="DJ1134"/>
      <c r="DK1134"/>
      <c r="DL1134"/>
      <c r="DM1134"/>
      <c r="DN1134"/>
      <c r="DO1134"/>
      <c r="DP1134"/>
      <c r="DQ1134"/>
      <c r="DR1134"/>
      <c r="DS1134"/>
      <c r="DT1134"/>
      <c r="DU1134"/>
      <c r="DV1134"/>
      <c r="DW1134"/>
      <c r="DX1134"/>
      <c r="DY1134"/>
      <c r="DZ1134"/>
      <c r="EA1134"/>
      <c r="EB1134"/>
      <c r="EC1134"/>
      <c r="ED1134"/>
      <c r="EE1134"/>
      <c r="EF1134"/>
      <c r="EG1134"/>
      <c r="EH1134"/>
      <c r="EI1134"/>
      <c r="EJ1134"/>
      <c r="EK1134"/>
      <c r="EL1134"/>
      <c r="EM1134"/>
      <c r="EN1134"/>
      <c r="EO1134"/>
      <c r="EP1134"/>
      <c r="EQ1134"/>
      <c r="ER1134"/>
      <c r="ES1134"/>
      <c r="ET1134"/>
      <c r="EU1134"/>
      <c r="EV1134"/>
      <c r="EW1134"/>
      <c r="EX1134"/>
      <c r="EY1134"/>
      <c r="EZ1134"/>
      <c r="FA1134"/>
      <c r="FB1134"/>
      <c r="FC1134"/>
      <c r="FD1134"/>
      <c r="FE1134"/>
      <c r="FF1134"/>
      <c r="FG1134"/>
      <c r="FH1134"/>
      <c r="FI1134"/>
      <c r="FJ1134"/>
      <c r="FK1134"/>
      <c r="FL1134"/>
      <c r="FM1134"/>
      <c r="FN1134"/>
      <c r="FO1134"/>
      <c r="FP1134"/>
      <c r="FQ1134"/>
      <c r="FR1134"/>
      <c r="FS1134"/>
      <c r="FT1134"/>
      <c r="FU1134"/>
      <c r="FV1134"/>
      <c r="FW1134"/>
      <c r="FX1134"/>
      <c r="FY1134"/>
      <c r="FZ1134"/>
      <c r="GA1134"/>
      <c r="GB1134"/>
      <c r="GC1134"/>
      <c r="GD1134"/>
      <c r="GE1134"/>
      <c r="GF1134"/>
      <c r="GG1134"/>
      <c r="GH1134"/>
    </row>
    <row r="1135" spans="1:190" s="29" customFormat="1" ht="12.75" customHeight="1" x14ac:dyDescent="0.2">
      <c r="A1135" s="30"/>
      <c r="B1135" s="19"/>
      <c r="C1135" s="19"/>
      <c r="D1135" s="50"/>
      <c r="E1135" s="1"/>
      <c r="F1135" s="2"/>
      <c r="G1135" s="3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  <c r="AM1135"/>
      <c r="AN1135"/>
      <c r="AO1135"/>
      <c r="AP1135"/>
      <c r="AQ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  <c r="CQ1135"/>
      <c r="CR1135"/>
      <c r="CS1135"/>
      <c r="CT1135"/>
      <c r="CU1135"/>
      <c r="CV1135"/>
      <c r="CW1135"/>
      <c r="CX1135"/>
      <c r="CY1135"/>
      <c r="CZ1135"/>
      <c r="DA1135"/>
      <c r="DB1135"/>
      <c r="DC1135"/>
      <c r="DD1135"/>
      <c r="DE1135"/>
      <c r="DF1135"/>
      <c r="DG1135"/>
      <c r="DH1135"/>
      <c r="DI1135"/>
      <c r="DJ1135"/>
      <c r="DK1135"/>
      <c r="DL1135"/>
      <c r="DM1135"/>
      <c r="DN1135"/>
      <c r="DO1135"/>
      <c r="DP1135"/>
      <c r="DQ1135"/>
      <c r="DR1135"/>
      <c r="DS1135"/>
      <c r="DT1135"/>
      <c r="DU1135"/>
      <c r="DV1135"/>
      <c r="DW1135"/>
      <c r="DX1135"/>
      <c r="DY1135"/>
      <c r="DZ1135"/>
      <c r="EA1135"/>
      <c r="EB1135"/>
      <c r="EC1135"/>
      <c r="ED1135"/>
      <c r="EE1135"/>
      <c r="EF1135"/>
      <c r="EG1135"/>
      <c r="EH1135"/>
      <c r="EI1135"/>
      <c r="EJ1135"/>
      <c r="EK1135"/>
      <c r="EL1135"/>
      <c r="EM1135"/>
      <c r="EN1135"/>
      <c r="EO1135"/>
      <c r="EP1135"/>
      <c r="EQ1135"/>
      <c r="ER1135"/>
      <c r="ES1135"/>
      <c r="ET1135"/>
      <c r="EU1135"/>
      <c r="EV1135"/>
      <c r="EW1135"/>
      <c r="EX1135"/>
      <c r="EY1135"/>
      <c r="EZ1135"/>
      <c r="FA1135"/>
      <c r="FB1135"/>
      <c r="FC1135"/>
      <c r="FD1135"/>
      <c r="FE1135"/>
      <c r="FF1135"/>
      <c r="FG1135"/>
      <c r="FH1135"/>
      <c r="FI1135"/>
      <c r="FJ1135"/>
      <c r="FK1135"/>
      <c r="FL1135"/>
      <c r="FM1135"/>
      <c r="FN1135"/>
      <c r="FO1135"/>
      <c r="FP1135"/>
      <c r="FQ1135"/>
      <c r="FR1135"/>
      <c r="FS1135"/>
      <c r="FT1135"/>
      <c r="FU1135"/>
      <c r="FV1135"/>
      <c r="FW1135"/>
      <c r="FX1135"/>
      <c r="FY1135"/>
      <c r="FZ1135"/>
      <c r="GA1135"/>
      <c r="GB1135"/>
      <c r="GC1135"/>
      <c r="GD1135"/>
      <c r="GE1135"/>
      <c r="GF1135"/>
      <c r="GG1135"/>
      <c r="GH1135"/>
    </row>
    <row r="1136" spans="1:190" s="29" customFormat="1" ht="12.75" customHeight="1" x14ac:dyDescent="0.2">
      <c r="A1136" s="6"/>
      <c r="B1136" s="9"/>
      <c r="C1136" s="9"/>
      <c r="D1136" s="50"/>
      <c r="E1136" s="6"/>
      <c r="F1136" s="7"/>
      <c r="G1136" s="4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  <c r="AM1136"/>
      <c r="AN1136"/>
      <c r="AO1136"/>
      <c r="AP1136"/>
      <c r="AQ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  <c r="CQ1136"/>
      <c r="CR1136"/>
      <c r="CS1136"/>
      <c r="CT1136"/>
      <c r="CU1136"/>
      <c r="CV1136"/>
      <c r="CW1136"/>
      <c r="CX1136"/>
      <c r="CY1136"/>
      <c r="CZ1136"/>
      <c r="DA1136"/>
      <c r="DB1136"/>
      <c r="DC1136"/>
      <c r="DD1136"/>
      <c r="DE1136"/>
      <c r="DF1136"/>
      <c r="DG1136"/>
      <c r="DH1136"/>
      <c r="DI1136"/>
      <c r="DJ1136"/>
      <c r="DK1136"/>
      <c r="DL1136"/>
      <c r="DM1136"/>
      <c r="DN1136"/>
      <c r="DO1136"/>
      <c r="DP1136"/>
      <c r="DQ1136"/>
      <c r="DR1136"/>
      <c r="DS1136"/>
      <c r="DT1136"/>
      <c r="DU1136"/>
      <c r="DV1136"/>
      <c r="DW1136"/>
      <c r="DX1136"/>
      <c r="DY1136"/>
      <c r="DZ1136"/>
      <c r="EA1136"/>
      <c r="EB1136"/>
      <c r="EC1136"/>
      <c r="ED1136"/>
      <c r="EE1136"/>
      <c r="EF1136"/>
      <c r="EG1136"/>
      <c r="EH1136"/>
      <c r="EI1136"/>
      <c r="EJ1136"/>
      <c r="EK1136"/>
      <c r="EL1136"/>
      <c r="EM1136"/>
      <c r="EN1136"/>
      <c r="EO1136"/>
      <c r="EP1136"/>
      <c r="EQ1136"/>
      <c r="ER1136"/>
      <c r="ES1136"/>
      <c r="ET1136"/>
      <c r="EU1136"/>
      <c r="EV1136"/>
      <c r="EW1136"/>
      <c r="EX1136"/>
      <c r="EY1136"/>
      <c r="EZ1136"/>
      <c r="FA1136"/>
      <c r="FB1136"/>
      <c r="FC1136"/>
      <c r="FD1136"/>
      <c r="FE1136"/>
      <c r="FF1136"/>
      <c r="FG1136"/>
      <c r="FH1136"/>
      <c r="FI1136"/>
      <c r="FJ1136"/>
      <c r="FK1136"/>
      <c r="FL1136"/>
      <c r="FM1136"/>
      <c r="FN1136"/>
      <c r="FO1136"/>
      <c r="FP1136"/>
      <c r="FQ1136"/>
      <c r="FR1136"/>
      <c r="FS1136"/>
      <c r="FT1136"/>
      <c r="FU1136"/>
      <c r="FV1136"/>
      <c r="FW1136"/>
      <c r="FX1136"/>
      <c r="FY1136"/>
      <c r="FZ1136"/>
      <c r="GA1136"/>
      <c r="GB1136"/>
      <c r="GC1136"/>
      <c r="GD1136"/>
      <c r="GE1136"/>
      <c r="GF1136"/>
      <c r="GG1136"/>
      <c r="GH1136"/>
    </row>
    <row r="1137" spans="1:190" s="29" customFormat="1" ht="12.75" customHeight="1" x14ac:dyDescent="0.2">
      <c r="A1137" s="10"/>
      <c r="B1137" s="12"/>
      <c r="C1137" s="11"/>
      <c r="D1137" s="50"/>
      <c r="E1137" s="6"/>
      <c r="F1137" s="7"/>
      <c r="G1137" s="4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  <c r="AM1137"/>
      <c r="AN1137"/>
      <c r="AO1137"/>
      <c r="AP1137"/>
      <c r="AQ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  <c r="CQ1137"/>
      <c r="CR1137"/>
      <c r="CS1137"/>
      <c r="CT1137"/>
      <c r="CU1137"/>
      <c r="CV1137"/>
      <c r="CW1137"/>
      <c r="CX1137"/>
      <c r="CY1137"/>
      <c r="CZ1137"/>
      <c r="DA1137"/>
      <c r="DB1137"/>
      <c r="DC1137"/>
      <c r="DD1137"/>
      <c r="DE1137"/>
      <c r="DF1137"/>
      <c r="DG1137"/>
      <c r="DH1137"/>
      <c r="DI1137"/>
      <c r="DJ1137"/>
      <c r="DK1137"/>
      <c r="DL1137"/>
      <c r="DM1137"/>
      <c r="DN1137"/>
      <c r="DO1137"/>
      <c r="DP1137"/>
      <c r="DQ1137"/>
      <c r="DR1137"/>
      <c r="DS1137"/>
      <c r="DT1137"/>
      <c r="DU1137"/>
      <c r="DV1137"/>
      <c r="DW1137"/>
      <c r="DX1137"/>
      <c r="DY1137"/>
      <c r="DZ1137"/>
      <c r="EA1137"/>
      <c r="EB1137"/>
      <c r="EC1137"/>
      <c r="ED1137"/>
      <c r="EE1137"/>
      <c r="EF1137"/>
      <c r="EG1137"/>
      <c r="EH1137"/>
      <c r="EI1137"/>
      <c r="EJ1137"/>
      <c r="EK1137"/>
      <c r="EL1137"/>
      <c r="EM1137"/>
      <c r="EN1137"/>
      <c r="EO1137"/>
      <c r="EP1137"/>
      <c r="EQ1137"/>
      <c r="ER1137"/>
      <c r="ES1137"/>
      <c r="ET1137"/>
      <c r="EU1137"/>
      <c r="EV1137"/>
      <c r="EW1137"/>
      <c r="EX1137"/>
      <c r="EY1137"/>
      <c r="EZ1137"/>
      <c r="FA1137"/>
      <c r="FB1137"/>
      <c r="FC1137"/>
      <c r="FD1137"/>
      <c r="FE1137"/>
      <c r="FF1137"/>
      <c r="FG1137"/>
      <c r="FH1137"/>
      <c r="FI1137"/>
      <c r="FJ1137"/>
      <c r="FK1137"/>
      <c r="FL1137"/>
      <c r="FM1137"/>
      <c r="FN1137"/>
      <c r="FO1137"/>
      <c r="FP1137"/>
      <c r="FQ1137"/>
      <c r="FR1137"/>
      <c r="FS1137"/>
      <c r="FT1137"/>
      <c r="FU1137"/>
      <c r="FV1137"/>
      <c r="FW1137"/>
      <c r="FX1137"/>
      <c r="FY1137"/>
      <c r="FZ1137"/>
      <c r="GA1137"/>
      <c r="GB1137"/>
      <c r="GC1137"/>
      <c r="GD1137"/>
      <c r="GE1137"/>
      <c r="GF1137"/>
      <c r="GG1137"/>
      <c r="GH1137"/>
    </row>
    <row r="1138" spans="1:190" s="29" customFormat="1" ht="12.75" customHeight="1" x14ac:dyDescent="0.2">
      <c r="A1138" s="6"/>
      <c r="B1138" s="9"/>
      <c r="C1138" s="9"/>
      <c r="D1138" s="50"/>
      <c r="E1138" s="6"/>
      <c r="F1138" s="7"/>
      <c r="G1138" s="4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  <c r="AM1138"/>
      <c r="AN1138"/>
      <c r="AO1138"/>
      <c r="AP1138"/>
      <c r="AQ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  <c r="CQ1138"/>
      <c r="CR1138"/>
      <c r="CS1138"/>
      <c r="CT1138"/>
      <c r="CU1138"/>
      <c r="CV1138"/>
      <c r="CW1138"/>
      <c r="CX1138"/>
      <c r="CY1138"/>
      <c r="CZ1138"/>
      <c r="DA1138"/>
      <c r="DB1138"/>
      <c r="DC1138"/>
      <c r="DD1138"/>
      <c r="DE1138"/>
      <c r="DF1138"/>
      <c r="DG1138"/>
      <c r="DH1138"/>
      <c r="DI1138"/>
      <c r="DJ1138"/>
      <c r="DK1138"/>
      <c r="DL1138"/>
      <c r="DM1138"/>
      <c r="DN1138"/>
      <c r="DO1138"/>
      <c r="DP1138"/>
      <c r="DQ1138"/>
      <c r="DR1138"/>
      <c r="DS1138"/>
      <c r="DT1138"/>
      <c r="DU1138"/>
      <c r="DV1138"/>
      <c r="DW1138"/>
      <c r="DX1138"/>
      <c r="DY1138"/>
      <c r="DZ1138"/>
      <c r="EA1138"/>
      <c r="EB1138"/>
      <c r="EC1138"/>
      <c r="ED1138"/>
      <c r="EE1138"/>
      <c r="EF1138"/>
      <c r="EG1138"/>
      <c r="EH1138"/>
      <c r="EI1138"/>
      <c r="EJ1138"/>
      <c r="EK1138"/>
      <c r="EL1138"/>
      <c r="EM1138"/>
      <c r="EN1138"/>
      <c r="EO1138"/>
      <c r="EP1138"/>
      <c r="EQ1138"/>
      <c r="ER1138"/>
      <c r="ES1138"/>
      <c r="ET1138"/>
      <c r="EU1138"/>
      <c r="EV1138"/>
      <c r="EW1138"/>
      <c r="EX1138"/>
      <c r="EY1138"/>
      <c r="EZ1138"/>
      <c r="FA1138"/>
      <c r="FB1138"/>
      <c r="FC1138"/>
      <c r="FD1138"/>
      <c r="FE1138"/>
      <c r="FF1138"/>
      <c r="FG1138"/>
      <c r="FH1138"/>
      <c r="FI1138"/>
      <c r="FJ1138"/>
      <c r="FK1138"/>
      <c r="FL1138"/>
      <c r="FM1138"/>
      <c r="FN1138"/>
      <c r="FO1138"/>
      <c r="FP1138"/>
      <c r="FQ1138"/>
      <c r="FR1138"/>
      <c r="FS1138"/>
      <c r="FT1138"/>
      <c r="FU1138"/>
      <c r="FV1138"/>
      <c r="FW1138"/>
      <c r="FX1138"/>
      <c r="FY1138"/>
      <c r="FZ1138"/>
      <c r="GA1138"/>
      <c r="GB1138"/>
      <c r="GC1138"/>
      <c r="GD1138"/>
      <c r="GE1138"/>
      <c r="GF1138"/>
      <c r="GG1138"/>
      <c r="GH1138"/>
    </row>
    <row r="1139" spans="1:190" s="29" customFormat="1" ht="12.75" customHeight="1" x14ac:dyDescent="0.2">
      <c r="A1139" s="10"/>
      <c r="B1139" s="12"/>
      <c r="C1139" s="11"/>
      <c r="D1139" s="50"/>
      <c r="E1139" s="6"/>
      <c r="F1139" s="7"/>
      <c r="G1139" s="4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  <c r="AM1139"/>
      <c r="AN1139"/>
      <c r="AO1139"/>
      <c r="AP1139"/>
      <c r="AQ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  <c r="CQ1139"/>
      <c r="CR1139"/>
      <c r="CS1139"/>
      <c r="CT1139"/>
      <c r="CU1139"/>
      <c r="CV1139"/>
      <c r="CW1139"/>
      <c r="CX1139"/>
      <c r="CY1139"/>
      <c r="CZ1139"/>
      <c r="DA1139"/>
      <c r="DB1139"/>
      <c r="DC1139"/>
      <c r="DD1139"/>
      <c r="DE1139"/>
      <c r="DF1139"/>
      <c r="DG1139"/>
      <c r="DH1139"/>
      <c r="DI1139"/>
      <c r="DJ1139"/>
      <c r="DK1139"/>
      <c r="DL1139"/>
      <c r="DM1139"/>
      <c r="DN1139"/>
      <c r="DO1139"/>
      <c r="DP1139"/>
      <c r="DQ1139"/>
      <c r="DR1139"/>
      <c r="DS1139"/>
      <c r="DT1139"/>
      <c r="DU1139"/>
      <c r="DV1139"/>
      <c r="DW1139"/>
      <c r="DX1139"/>
      <c r="DY1139"/>
      <c r="DZ1139"/>
      <c r="EA1139"/>
      <c r="EB1139"/>
      <c r="EC1139"/>
      <c r="ED1139"/>
      <c r="EE1139"/>
      <c r="EF1139"/>
      <c r="EG1139"/>
      <c r="EH1139"/>
      <c r="EI1139"/>
      <c r="EJ1139"/>
      <c r="EK1139"/>
      <c r="EL1139"/>
      <c r="EM1139"/>
      <c r="EN1139"/>
      <c r="EO1139"/>
      <c r="EP1139"/>
      <c r="EQ1139"/>
      <c r="ER1139"/>
      <c r="ES1139"/>
      <c r="ET1139"/>
      <c r="EU1139"/>
      <c r="EV1139"/>
      <c r="EW1139"/>
      <c r="EX1139"/>
      <c r="EY1139"/>
      <c r="EZ1139"/>
      <c r="FA1139"/>
      <c r="FB1139"/>
      <c r="FC1139"/>
      <c r="FD1139"/>
      <c r="FE1139"/>
      <c r="FF1139"/>
      <c r="FG1139"/>
      <c r="FH1139"/>
      <c r="FI1139"/>
      <c r="FJ1139"/>
      <c r="FK1139"/>
      <c r="FL1139"/>
      <c r="FM1139"/>
      <c r="FN1139"/>
      <c r="FO1139"/>
      <c r="FP1139"/>
      <c r="FQ1139"/>
      <c r="FR1139"/>
      <c r="FS1139"/>
      <c r="FT1139"/>
      <c r="FU1139"/>
      <c r="FV1139"/>
      <c r="FW1139"/>
      <c r="FX1139"/>
      <c r="FY1139"/>
      <c r="FZ1139"/>
      <c r="GA1139"/>
      <c r="GB1139"/>
      <c r="GC1139"/>
      <c r="GD1139"/>
      <c r="GE1139"/>
      <c r="GF1139"/>
      <c r="GG1139"/>
      <c r="GH1139"/>
    </row>
    <row r="1140" spans="1:190" s="29" customFormat="1" ht="12.75" customHeight="1" x14ac:dyDescent="0.2">
      <c r="A1140" s="6"/>
      <c r="B1140" s="9"/>
      <c r="C1140" s="9"/>
      <c r="D1140" s="50"/>
      <c r="E1140" s="6"/>
      <c r="F1140" s="7"/>
      <c r="G1140" s="4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  <c r="AM1140"/>
      <c r="AN1140"/>
      <c r="AO1140"/>
      <c r="AP1140"/>
      <c r="AQ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  <c r="CQ1140"/>
      <c r="CR1140"/>
      <c r="CS1140"/>
      <c r="CT1140"/>
      <c r="CU1140"/>
      <c r="CV1140"/>
      <c r="CW1140"/>
      <c r="CX1140"/>
      <c r="CY1140"/>
      <c r="CZ1140"/>
      <c r="DA1140"/>
      <c r="DB1140"/>
      <c r="DC1140"/>
      <c r="DD1140"/>
      <c r="DE1140"/>
      <c r="DF1140"/>
      <c r="DG1140"/>
      <c r="DH1140"/>
      <c r="DI1140"/>
      <c r="DJ1140"/>
      <c r="DK1140"/>
      <c r="DL1140"/>
      <c r="DM1140"/>
      <c r="DN1140"/>
      <c r="DO1140"/>
      <c r="DP1140"/>
      <c r="DQ1140"/>
      <c r="DR1140"/>
      <c r="DS1140"/>
      <c r="DT1140"/>
      <c r="DU1140"/>
      <c r="DV1140"/>
      <c r="DW1140"/>
      <c r="DX1140"/>
      <c r="DY1140"/>
      <c r="DZ1140"/>
      <c r="EA1140"/>
      <c r="EB1140"/>
      <c r="EC1140"/>
      <c r="ED1140"/>
      <c r="EE1140"/>
      <c r="EF1140"/>
      <c r="EG1140"/>
      <c r="EH1140"/>
      <c r="EI1140"/>
      <c r="EJ1140"/>
      <c r="EK1140"/>
      <c r="EL1140"/>
      <c r="EM1140"/>
      <c r="EN1140"/>
      <c r="EO1140"/>
      <c r="EP1140"/>
      <c r="EQ1140"/>
      <c r="ER1140"/>
      <c r="ES1140"/>
      <c r="ET1140"/>
      <c r="EU1140"/>
      <c r="EV1140"/>
      <c r="EW1140"/>
      <c r="EX1140"/>
      <c r="EY1140"/>
      <c r="EZ1140"/>
      <c r="FA1140"/>
      <c r="FB1140"/>
      <c r="FC1140"/>
      <c r="FD1140"/>
      <c r="FE1140"/>
      <c r="FF1140"/>
      <c r="FG1140"/>
      <c r="FH1140"/>
      <c r="FI1140"/>
      <c r="FJ1140"/>
      <c r="FK1140"/>
      <c r="FL1140"/>
      <c r="FM1140"/>
      <c r="FN1140"/>
      <c r="FO1140"/>
      <c r="FP1140"/>
      <c r="FQ1140"/>
      <c r="FR1140"/>
      <c r="FS1140"/>
      <c r="FT1140"/>
      <c r="FU1140"/>
      <c r="FV1140"/>
      <c r="FW1140"/>
      <c r="FX1140"/>
      <c r="FY1140"/>
      <c r="FZ1140"/>
      <c r="GA1140"/>
      <c r="GB1140"/>
      <c r="GC1140"/>
      <c r="GD1140"/>
      <c r="GE1140"/>
      <c r="GF1140"/>
      <c r="GG1140"/>
      <c r="GH1140"/>
    </row>
    <row r="1141" spans="1:190" s="29" customFormat="1" ht="12.75" customHeight="1" x14ac:dyDescent="0.2">
      <c r="A1141" s="6"/>
      <c r="B1141" s="9"/>
      <c r="C1141" s="9"/>
      <c r="D1141" s="50"/>
      <c r="E1141" s="6"/>
      <c r="F1141" s="7"/>
      <c r="G1141" s="4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  <c r="AN1141"/>
      <c r="AO1141"/>
      <c r="AP1141"/>
      <c r="AQ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  <c r="CQ1141"/>
      <c r="CR1141"/>
      <c r="CS1141"/>
      <c r="CT1141"/>
      <c r="CU1141"/>
      <c r="CV1141"/>
      <c r="CW1141"/>
      <c r="CX1141"/>
      <c r="CY1141"/>
      <c r="CZ1141"/>
      <c r="DA1141"/>
      <c r="DB1141"/>
      <c r="DC1141"/>
      <c r="DD1141"/>
      <c r="DE1141"/>
      <c r="DF1141"/>
      <c r="DG1141"/>
      <c r="DH1141"/>
      <c r="DI1141"/>
      <c r="DJ1141"/>
      <c r="DK1141"/>
      <c r="DL1141"/>
      <c r="DM1141"/>
      <c r="DN1141"/>
      <c r="DO1141"/>
      <c r="DP1141"/>
      <c r="DQ1141"/>
      <c r="DR1141"/>
      <c r="DS1141"/>
      <c r="DT1141"/>
      <c r="DU1141"/>
      <c r="DV1141"/>
      <c r="DW1141"/>
      <c r="DX1141"/>
      <c r="DY1141"/>
      <c r="DZ1141"/>
      <c r="EA1141"/>
      <c r="EB1141"/>
      <c r="EC1141"/>
      <c r="ED1141"/>
      <c r="EE1141"/>
      <c r="EF1141"/>
      <c r="EG1141"/>
      <c r="EH1141"/>
      <c r="EI1141"/>
      <c r="EJ1141"/>
      <c r="EK1141"/>
      <c r="EL1141"/>
      <c r="EM1141"/>
      <c r="EN1141"/>
      <c r="EO1141"/>
      <c r="EP1141"/>
      <c r="EQ1141"/>
      <c r="ER1141"/>
      <c r="ES1141"/>
      <c r="ET1141"/>
      <c r="EU1141"/>
      <c r="EV1141"/>
      <c r="EW1141"/>
      <c r="EX1141"/>
      <c r="EY1141"/>
      <c r="EZ1141"/>
      <c r="FA1141"/>
      <c r="FB1141"/>
      <c r="FC1141"/>
      <c r="FD1141"/>
      <c r="FE1141"/>
      <c r="FF1141"/>
      <c r="FG1141"/>
      <c r="FH1141"/>
      <c r="FI1141"/>
      <c r="FJ1141"/>
      <c r="FK1141"/>
      <c r="FL1141"/>
      <c r="FM1141"/>
      <c r="FN1141"/>
      <c r="FO1141"/>
      <c r="FP1141"/>
      <c r="FQ1141"/>
      <c r="FR1141"/>
      <c r="FS1141"/>
      <c r="FT1141"/>
      <c r="FU1141"/>
      <c r="FV1141"/>
      <c r="FW1141"/>
      <c r="FX1141"/>
      <c r="FY1141"/>
      <c r="FZ1141"/>
      <c r="GA1141"/>
      <c r="GB1141"/>
      <c r="GC1141"/>
      <c r="GD1141"/>
      <c r="GE1141"/>
      <c r="GF1141"/>
      <c r="GG1141"/>
      <c r="GH1141"/>
    </row>
    <row r="1142" spans="1:190" s="29" customFormat="1" ht="12.75" customHeight="1" x14ac:dyDescent="0.2">
      <c r="A1142" s="10"/>
      <c r="B1142" s="12"/>
      <c r="C1142" s="11"/>
      <c r="D1142" s="50"/>
      <c r="E1142" s="6"/>
      <c r="F1142" s="7"/>
      <c r="G1142" s="4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  <c r="AM1142"/>
      <c r="AN1142"/>
      <c r="AO1142"/>
      <c r="AP1142"/>
      <c r="AQ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  <c r="CQ1142"/>
      <c r="CR1142"/>
      <c r="CS1142"/>
      <c r="CT1142"/>
      <c r="CU1142"/>
      <c r="CV1142"/>
      <c r="CW1142"/>
      <c r="CX1142"/>
      <c r="CY1142"/>
      <c r="CZ1142"/>
      <c r="DA1142"/>
      <c r="DB1142"/>
      <c r="DC1142"/>
      <c r="DD1142"/>
      <c r="DE1142"/>
      <c r="DF1142"/>
      <c r="DG1142"/>
      <c r="DH1142"/>
      <c r="DI1142"/>
      <c r="DJ1142"/>
      <c r="DK1142"/>
      <c r="DL1142"/>
      <c r="DM1142"/>
      <c r="DN1142"/>
      <c r="DO1142"/>
      <c r="DP1142"/>
      <c r="DQ1142"/>
      <c r="DR1142"/>
      <c r="DS1142"/>
      <c r="DT1142"/>
      <c r="DU1142"/>
      <c r="DV1142"/>
      <c r="DW1142"/>
      <c r="DX1142"/>
      <c r="DY1142"/>
      <c r="DZ1142"/>
      <c r="EA1142"/>
      <c r="EB1142"/>
      <c r="EC1142"/>
      <c r="ED1142"/>
      <c r="EE1142"/>
      <c r="EF1142"/>
      <c r="EG1142"/>
      <c r="EH1142"/>
      <c r="EI1142"/>
      <c r="EJ1142"/>
      <c r="EK1142"/>
      <c r="EL1142"/>
      <c r="EM1142"/>
      <c r="EN1142"/>
      <c r="EO1142"/>
      <c r="EP1142"/>
      <c r="EQ1142"/>
      <c r="ER1142"/>
      <c r="ES1142"/>
      <c r="ET1142"/>
      <c r="EU1142"/>
      <c r="EV1142"/>
      <c r="EW1142"/>
      <c r="EX1142"/>
      <c r="EY1142"/>
      <c r="EZ1142"/>
      <c r="FA1142"/>
      <c r="FB1142"/>
      <c r="FC1142"/>
      <c r="FD1142"/>
      <c r="FE1142"/>
      <c r="FF1142"/>
      <c r="FG1142"/>
      <c r="FH1142"/>
      <c r="FI1142"/>
      <c r="FJ1142"/>
      <c r="FK1142"/>
      <c r="FL1142"/>
      <c r="FM1142"/>
      <c r="FN1142"/>
      <c r="FO1142"/>
      <c r="FP1142"/>
      <c r="FQ1142"/>
      <c r="FR1142"/>
      <c r="FS1142"/>
      <c r="FT1142"/>
      <c r="FU1142"/>
      <c r="FV1142"/>
      <c r="FW1142"/>
      <c r="FX1142"/>
      <c r="FY1142"/>
      <c r="FZ1142"/>
      <c r="GA1142"/>
      <c r="GB1142"/>
      <c r="GC1142"/>
      <c r="GD1142"/>
      <c r="GE1142"/>
      <c r="GF1142"/>
      <c r="GG1142"/>
      <c r="GH1142"/>
    </row>
    <row r="1143" spans="1:190" s="29" customFormat="1" ht="12.75" customHeight="1" x14ac:dyDescent="0.2">
      <c r="A1143" s="6"/>
      <c r="B1143" s="9"/>
      <c r="C1143" s="9"/>
      <c r="D1143" s="50"/>
      <c r="E1143" s="6"/>
      <c r="F1143" s="7"/>
      <c r="G1143" s="4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  <c r="AM1143"/>
      <c r="AN1143"/>
      <c r="AO1143"/>
      <c r="AP1143"/>
      <c r="AQ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  <c r="CQ1143"/>
      <c r="CR1143"/>
      <c r="CS1143"/>
      <c r="CT1143"/>
      <c r="CU1143"/>
      <c r="CV1143"/>
      <c r="CW1143"/>
      <c r="CX1143"/>
      <c r="CY1143"/>
      <c r="CZ1143"/>
      <c r="DA1143"/>
      <c r="DB1143"/>
      <c r="DC1143"/>
      <c r="DD1143"/>
      <c r="DE1143"/>
      <c r="DF1143"/>
      <c r="DG1143"/>
      <c r="DH1143"/>
      <c r="DI1143"/>
      <c r="DJ1143"/>
      <c r="DK1143"/>
      <c r="DL1143"/>
      <c r="DM1143"/>
      <c r="DN1143"/>
      <c r="DO1143"/>
      <c r="DP1143"/>
      <c r="DQ1143"/>
      <c r="DR1143"/>
      <c r="DS1143"/>
      <c r="DT1143"/>
      <c r="DU1143"/>
      <c r="DV1143"/>
      <c r="DW1143"/>
      <c r="DX1143"/>
      <c r="DY1143"/>
      <c r="DZ1143"/>
      <c r="EA1143"/>
      <c r="EB1143"/>
      <c r="EC1143"/>
      <c r="ED1143"/>
      <c r="EE1143"/>
      <c r="EF1143"/>
      <c r="EG1143"/>
      <c r="EH1143"/>
      <c r="EI1143"/>
      <c r="EJ1143"/>
      <c r="EK1143"/>
      <c r="EL1143"/>
      <c r="EM1143"/>
      <c r="EN1143"/>
      <c r="EO1143"/>
      <c r="EP1143"/>
      <c r="EQ1143"/>
      <c r="ER1143"/>
      <c r="ES1143"/>
      <c r="ET1143"/>
      <c r="EU1143"/>
      <c r="EV1143"/>
      <c r="EW1143"/>
      <c r="EX1143"/>
      <c r="EY1143"/>
      <c r="EZ1143"/>
      <c r="FA1143"/>
      <c r="FB1143"/>
      <c r="FC1143"/>
      <c r="FD1143"/>
      <c r="FE1143"/>
      <c r="FF1143"/>
      <c r="FG1143"/>
      <c r="FH1143"/>
      <c r="FI1143"/>
      <c r="FJ1143"/>
      <c r="FK1143"/>
      <c r="FL1143"/>
      <c r="FM1143"/>
      <c r="FN1143"/>
      <c r="FO1143"/>
      <c r="FP1143"/>
      <c r="FQ1143"/>
      <c r="FR1143"/>
      <c r="FS1143"/>
      <c r="FT1143"/>
      <c r="FU1143"/>
      <c r="FV1143"/>
      <c r="FW1143"/>
      <c r="FX1143"/>
      <c r="FY1143"/>
      <c r="FZ1143"/>
      <c r="GA1143"/>
      <c r="GB1143"/>
      <c r="GC1143"/>
      <c r="GD1143"/>
      <c r="GE1143"/>
      <c r="GF1143"/>
      <c r="GG1143"/>
      <c r="GH1143"/>
    </row>
    <row r="1144" spans="1:190" s="29" customFormat="1" ht="12.75" customHeight="1" x14ac:dyDescent="0.2">
      <c r="A1144" s="8"/>
      <c r="B1144" s="12"/>
      <c r="C1144" s="17"/>
      <c r="D1144" s="51"/>
      <c r="E1144" s="1"/>
      <c r="F1144" s="16"/>
      <c r="G1144" s="3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  <c r="AM1144"/>
      <c r="AN1144"/>
      <c r="AO1144"/>
      <c r="AP1144"/>
      <c r="AQ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  <c r="CQ1144"/>
      <c r="CR1144"/>
      <c r="CS1144"/>
      <c r="CT1144"/>
      <c r="CU1144"/>
      <c r="CV1144"/>
      <c r="CW1144"/>
      <c r="CX1144"/>
      <c r="CY1144"/>
      <c r="CZ1144"/>
      <c r="DA1144"/>
      <c r="DB1144"/>
      <c r="DC1144"/>
      <c r="DD1144"/>
      <c r="DE1144"/>
      <c r="DF1144"/>
      <c r="DG1144"/>
      <c r="DH1144"/>
      <c r="DI1144"/>
      <c r="DJ1144"/>
      <c r="DK1144"/>
      <c r="DL1144"/>
      <c r="DM1144"/>
      <c r="DN1144"/>
      <c r="DO1144"/>
      <c r="DP1144"/>
      <c r="DQ1144"/>
      <c r="DR1144"/>
      <c r="DS1144"/>
      <c r="DT1144"/>
      <c r="DU1144"/>
      <c r="DV1144"/>
      <c r="DW1144"/>
      <c r="DX1144"/>
      <c r="DY1144"/>
      <c r="DZ1144"/>
      <c r="EA1144"/>
      <c r="EB1144"/>
      <c r="EC1144"/>
      <c r="ED1144"/>
      <c r="EE1144"/>
      <c r="EF1144"/>
      <c r="EG1144"/>
      <c r="EH1144"/>
      <c r="EI1144"/>
      <c r="EJ1144"/>
      <c r="EK1144"/>
      <c r="EL1144"/>
      <c r="EM1144"/>
      <c r="EN1144"/>
      <c r="EO1144"/>
      <c r="EP1144"/>
      <c r="EQ1144"/>
      <c r="ER1144"/>
      <c r="ES1144"/>
      <c r="ET1144"/>
      <c r="EU1144"/>
      <c r="EV1144"/>
      <c r="EW1144"/>
      <c r="EX1144"/>
      <c r="EY1144"/>
      <c r="EZ1144"/>
      <c r="FA1144"/>
      <c r="FB1144"/>
      <c r="FC1144"/>
      <c r="FD1144"/>
      <c r="FE1144"/>
      <c r="FF1144"/>
      <c r="FG1144"/>
      <c r="FH1144"/>
      <c r="FI1144"/>
      <c r="FJ1144"/>
      <c r="FK1144"/>
      <c r="FL1144"/>
      <c r="FM1144"/>
      <c r="FN1144"/>
      <c r="FO1144"/>
      <c r="FP1144"/>
      <c r="FQ1144"/>
      <c r="FR1144"/>
      <c r="FS1144"/>
      <c r="FT1144"/>
      <c r="FU1144"/>
      <c r="FV1144"/>
      <c r="FW1144"/>
      <c r="FX1144"/>
      <c r="FY1144"/>
      <c r="FZ1144"/>
      <c r="GA1144"/>
      <c r="GB1144"/>
      <c r="GC1144"/>
      <c r="GD1144"/>
      <c r="GE1144"/>
      <c r="GF1144"/>
      <c r="GG1144"/>
      <c r="GH1144"/>
    </row>
    <row r="1145" spans="1:190" s="29" customFormat="1" ht="12.75" customHeight="1" x14ac:dyDescent="0.2">
      <c r="A1145" s="8"/>
      <c r="B1145" s="12"/>
      <c r="C1145" s="12"/>
      <c r="D1145" s="51"/>
      <c r="E1145" s="1"/>
      <c r="F1145" s="16"/>
      <c r="G1145" s="3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  <c r="AM1145"/>
      <c r="AN1145"/>
      <c r="AO1145"/>
      <c r="AP1145"/>
      <c r="AQ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  <c r="CQ1145"/>
      <c r="CR1145"/>
      <c r="CS1145"/>
      <c r="CT1145"/>
      <c r="CU1145"/>
      <c r="CV1145"/>
      <c r="CW1145"/>
      <c r="CX1145"/>
      <c r="CY1145"/>
      <c r="CZ1145"/>
      <c r="DA1145"/>
      <c r="DB1145"/>
      <c r="DC1145"/>
      <c r="DD1145"/>
      <c r="DE1145"/>
      <c r="DF1145"/>
      <c r="DG1145"/>
      <c r="DH1145"/>
      <c r="DI1145"/>
      <c r="DJ1145"/>
      <c r="DK1145"/>
      <c r="DL1145"/>
      <c r="DM1145"/>
      <c r="DN1145"/>
      <c r="DO1145"/>
      <c r="DP1145"/>
      <c r="DQ1145"/>
      <c r="DR1145"/>
      <c r="DS1145"/>
      <c r="DT1145"/>
      <c r="DU1145"/>
      <c r="DV1145"/>
      <c r="DW1145"/>
      <c r="DX1145"/>
      <c r="DY1145"/>
      <c r="DZ1145"/>
      <c r="EA1145"/>
      <c r="EB1145"/>
      <c r="EC1145"/>
      <c r="ED1145"/>
      <c r="EE1145"/>
      <c r="EF1145"/>
      <c r="EG1145"/>
      <c r="EH1145"/>
      <c r="EI1145"/>
      <c r="EJ1145"/>
      <c r="EK1145"/>
      <c r="EL1145"/>
      <c r="EM1145"/>
      <c r="EN1145"/>
      <c r="EO1145"/>
      <c r="EP1145"/>
      <c r="EQ1145"/>
      <c r="ER1145"/>
      <c r="ES1145"/>
      <c r="ET1145"/>
      <c r="EU1145"/>
      <c r="EV1145"/>
      <c r="EW1145"/>
      <c r="EX1145"/>
      <c r="EY1145"/>
      <c r="EZ1145"/>
      <c r="FA1145"/>
      <c r="FB1145"/>
      <c r="FC1145"/>
      <c r="FD1145"/>
      <c r="FE1145"/>
      <c r="FF1145"/>
      <c r="FG1145"/>
      <c r="FH1145"/>
      <c r="FI1145"/>
      <c r="FJ1145"/>
      <c r="FK1145"/>
      <c r="FL1145"/>
      <c r="FM1145"/>
      <c r="FN1145"/>
      <c r="FO1145"/>
      <c r="FP1145"/>
      <c r="FQ1145"/>
      <c r="FR1145"/>
      <c r="FS1145"/>
      <c r="FT1145"/>
      <c r="FU1145"/>
      <c r="FV1145"/>
      <c r="FW1145"/>
      <c r="FX1145"/>
      <c r="FY1145"/>
      <c r="FZ1145"/>
      <c r="GA1145"/>
      <c r="GB1145"/>
      <c r="GC1145"/>
      <c r="GD1145"/>
      <c r="GE1145"/>
      <c r="GF1145"/>
      <c r="GG1145"/>
      <c r="GH1145"/>
    </row>
    <row r="1146" spans="1:190" s="29" customFormat="1" ht="12.75" customHeight="1" x14ac:dyDescent="0.2">
      <c r="A1146" s="8"/>
      <c r="B1146" s="12"/>
      <c r="C1146" s="11"/>
      <c r="D1146" s="51"/>
      <c r="E1146" s="1"/>
      <c r="F1146" s="16"/>
      <c r="G1146" s="3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  <c r="AM1146"/>
      <c r="AN1146"/>
      <c r="AO1146"/>
      <c r="AP1146"/>
      <c r="AQ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  <c r="CQ1146"/>
      <c r="CR1146"/>
      <c r="CS1146"/>
      <c r="CT1146"/>
      <c r="CU1146"/>
      <c r="CV1146"/>
      <c r="CW1146"/>
      <c r="CX1146"/>
      <c r="CY1146"/>
      <c r="CZ1146"/>
      <c r="DA1146"/>
      <c r="DB1146"/>
      <c r="DC1146"/>
      <c r="DD1146"/>
      <c r="DE1146"/>
      <c r="DF1146"/>
      <c r="DG1146"/>
      <c r="DH1146"/>
      <c r="DI1146"/>
      <c r="DJ1146"/>
      <c r="DK1146"/>
      <c r="DL1146"/>
      <c r="DM1146"/>
      <c r="DN1146"/>
      <c r="DO1146"/>
      <c r="DP1146"/>
      <c r="DQ1146"/>
      <c r="DR1146"/>
      <c r="DS1146"/>
      <c r="DT1146"/>
      <c r="DU1146"/>
      <c r="DV1146"/>
      <c r="DW1146"/>
      <c r="DX1146"/>
      <c r="DY1146"/>
      <c r="DZ1146"/>
      <c r="EA1146"/>
      <c r="EB1146"/>
      <c r="EC1146"/>
      <c r="ED1146"/>
      <c r="EE1146"/>
      <c r="EF1146"/>
      <c r="EG1146"/>
      <c r="EH1146"/>
      <c r="EI1146"/>
      <c r="EJ1146"/>
      <c r="EK1146"/>
      <c r="EL1146"/>
      <c r="EM1146"/>
      <c r="EN1146"/>
      <c r="EO1146"/>
      <c r="EP1146"/>
      <c r="EQ1146"/>
      <c r="ER1146"/>
      <c r="ES1146"/>
      <c r="ET1146"/>
      <c r="EU1146"/>
      <c r="EV1146"/>
      <c r="EW1146"/>
      <c r="EX1146"/>
      <c r="EY1146"/>
      <c r="EZ1146"/>
      <c r="FA1146"/>
      <c r="FB1146"/>
      <c r="FC1146"/>
      <c r="FD1146"/>
      <c r="FE1146"/>
      <c r="FF1146"/>
      <c r="FG1146"/>
      <c r="FH1146"/>
      <c r="FI1146"/>
      <c r="FJ1146"/>
      <c r="FK1146"/>
      <c r="FL1146"/>
      <c r="FM1146"/>
      <c r="FN1146"/>
      <c r="FO1146"/>
      <c r="FP1146"/>
      <c r="FQ1146"/>
      <c r="FR1146"/>
      <c r="FS1146"/>
      <c r="FT1146"/>
      <c r="FU1146"/>
      <c r="FV1146"/>
      <c r="FW1146"/>
      <c r="FX1146"/>
      <c r="FY1146"/>
      <c r="FZ1146"/>
      <c r="GA1146"/>
      <c r="GB1146"/>
      <c r="GC1146"/>
      <c r="GD1146"/>
      <c r="GE1146"/>
      <c r="GF1146"/>
      <c r="GG1146"/>
      <c r="GH1146"/>
    </row>
    <row r="1147" spans="1:190" s="29" customFormat="1" ht="12.75" customHeight="1" x14ac:dyDescent="0.2">
      <c r="A1147" s="8"/>
      <c r="B1147" s="12"/>
      <c r="C1147" s="17"/>
      <c r="D1147" s="51"/>
      <c r="E1147" s="1"/>
      <c r="F1147" s="2"/>
      <c r="G1147" s="3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  <c r="AN1147"/>
      <c r="AO1147"/>
      <c r="AP1147"/>
      <c r="AQ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  <c r="CQ1147"/>
      <c r="CR1147"/>
      <c r="CS1147"/>
      <c r="CT1147"/>
      <c r="CU1147"/>
      <c r="CV1147"/>
      <c r="CW1147"/>
      <c r="CX1147"/>
      <c r="CY1147"/>
      <c r="CZ1147"/>
      <c r="DA1147"/>
      <c r="DB1147"/>
      <c r="DC1147"/>
      <c r="DD1147"/>
      <c r="DE1147"/>
      <c r="DF1147"/>
      <c r="DG1147"/>
      <c r="DH1147"/>
      <c r="DI1147"/>
      <c r="DJ1147"/>
      <c r="DK1147"/>
      <c r="DL1147"/>
      <c r="DM1147"/>
      <c r="DN1147"/>
      <c r="DO1147"/>
      <c r="DP1147"/>
      <c r="DQ1147"/>
      <c r="DR1147"/>
      <c r="DS1147"/>
      <c r="DT1147"/>
      <c r="DU1147"/>
      <c r="DV1147"/>
      <c r="DW1147"/>
      <c r="DX1147"/>
      <c r="DY1147"/>
      <c r="DZ1147"/>
      <c r="EA1147"/>
      <c r="EB1147"/>
      <c r="EC1147"/>
      <c r="ED1147"/>
      <c r="EE1147"/>
      <c r="EF1147"/>
      <c r="EG1147"/>
      <c r="EH1147"/>
      <c r="EI1147"/>
      <c r="EJ1147"/>
      <c r="EK1147"/>
      <c r="EL1147"/>
      <c r="EM1147"/>
      <c r="EN1147"/>
      <c r="EO1147"/>
      <c r="EP1147"/>
      <c r="EQ1147"/>
      <c r="ER1147"/>
      <c r="ES1147"/>
      <c r="ET1147"/>
      <c r="EU1147"/>
      <c r="EV1147"/>
      <c r="EW1147"/>
      <c r="EX1147"/>
      <c r="EY1147"/>
      <c r="EZ1147"/>
      <c r="FA1147"/>
      <c r="FB1147"/>
      <c r="FC1147"/>
      <c r="FD1147"/>
      <c r="FE1147"/>
      <c r="FF1147"/>
      <c r="FG1147"/>
      <c r="FH1147"/>
      <c r="FI1147"/>
      <c r="FJ1147"/>
      <c r="FK1147"/>
      <c r="FL1147"/>
      <c r="FM1147"/>
      <c r="FN1147"/>
      <c r="FO1147"/>
      <c r="FP1147"/>
      <c r="FQ1147"/>
      <c r="FR1147"/>
      <c r="FS1147"/>
      <c r="FT1147"/>
      <c r="FU1147"/>
      <c r="FV1147"/>
      <c r="FW1147"/>
      <c r="FX1147"/>
      <c r="FY1147"/>
      <c r="FZ1147"/>
      <c r="GA1147"/>
      <c r="GB1147"/>
      <c r="GC1147"/>
      <c r="GD1147"/>
      <c r="GE1147"/>
      <c r="GF1147"/>
      <c r="GG1147"/>
      <c r="GH1147"/>
    </row>
    <row r="1148" spans="1:190" s="29" customFormat="1" ht="12.75" customHeight="1" x14ac:dyDescent="0.2">
      <c r="A1148" s="6"/>
      <c r="B1148" s="9"/>
      <c r="C1148" s="9"/>
      <c r="D1148" s="50"/>
      <c r="E1148" s="6"/>
      <c r="F1148" s="7"/>
      <c r="G1148" s="4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  <c r="AN1148"/>
      <c r="AO1148"/>
      <c r="AP1148"/>
      <c r="AQ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  <c r="CQ1148"/>
      <c r="CR1148"/>
      <c r="CS1148"/>
      <c r="CT1148"/>
      <c r="CU1148"/>
      <c r="CV1148"/>
      <c r="CW1148"/>
      <c r="CX1148"/>
      <c r="CY1148"/>
      <c r="CZ1148"/>
      <c r="DA1148"/>
      <c r="DB1148"/>
      <c r="DC1148"/>
      <c r="DD1148"/>
      <c r="DE1148"/>
      <c r="DF1148"/>
      <c r="DG1148"/>
      <c r="DH1148"/>
      <c r="DI1148"/>
      <c r="DJ1148"/>
      <c r="DK1148"/>
      <c r="DL1148"/>
      <c r="DM1148"/>
      <c r="DN1148"/>
      <c r="DO1148"/>
      <c r="DP1148"/>
      <c r="DQ1148"/>
      <c r="DR1148"/>
      <c r="DS1148"/>
      <c r="DT1148"/>
      <c r="DU1148"/>
      <c r="DV1148"/>
      <c r="DW1148"/>
      <c r="DX1148"/>
      <c r="DY1148"/>
      <c r="DZ1148"/>
      <c r="EA1148"/>
      <c r="EB1148"/>
      <c r="EC1148"/>
      <c r="ED1148"/>
      <c r="EE1148"/>
      <c r="EF1148"/>
      <c r="EG1148"/>
      <c r="EH1148"/>
      <c r="EI1148"/>
      <c r="EJ1148"/>
      <c r="EK1148"/>
      <c r="EL1148"/>
      <c r="EM1148"/>
      <c r="EN1148"/>
      <c r="EO1148"/>
      <c r="EP1148"/>
      <c r="EQ1148"/>
      <c r="ER1148"/>
      <c r="ES1148"/>
      <c r="ET1148"/>
      <c r="EU1148"/>
      <c r="EV1148"/>
      <c r="EW1148"/>
      <c r="EX1148"/>
      <c r="EY1148"/>
      <c r="EZ1148"/>
      <c r="FA1148"/>
      <c r="FB1148"/>
      <c r="FC1148"/>
      <c r="FD1148"/>
      <c r="FE1148"/>
      <c r="FF1148"/>
      <c r="FG1148"/>
      <c r="FH1148"/>
      <c r="FI1148"/>
      <c r="FJ1148"/>
      <c r="FK1148"/>
      <c r="FL1148"/>
      <c r="FM1148"/>
      <c r="FN1148"/>
      <c r="FO1148"/>
      <c r="FP1148"/>
      <c r="FQ1148"/>
      <c r="FR1148"/>
      <c r="FS1148"/>
      <c r="FT1148"/>
      <c r="FU1148"/>
      <c r="FV1148"/>
      <c r="FW1148"/>
      <c r="FX1148"/>
      <c r="FY1148"/>
      <c r="FZ1148"/>
      <c r="GA1148"/>
      <c r="GB1148"/>
      <c r="GC1148"/>
      <c r="GD1148"/>
      <c r="GE1148"/>
      <c r="GF1148"/>
      <c r="GG1148"/>
      <c r="GH1148"/>
    </row>
    <row r="1149" spans="1:190" ht="12.75" customHeight="1" x14ac:dyDescent="0.2">
      <c r="A1149" s="1"/>
      <c r="B1149" s="11"/>
      <c r="C1149" s="11"/>
      <c r="D1149" s="47"/>
      <c r="E1149" s="98"/>
      <c r="F1149" s="99"/>
      <c r="G1149" s="100"/>
    </row>
    <row r="1150" spans="1:190" ht="12.75" customHeight="1" x14ac:dyDescent="0.2"/>
    <row r="1151" spans="1:190" ht="12.75" customHeight="1" x14ac:dyDescent="0.2">
      <c r="A1151" s="1"/>
      <c r="B1151" s="11"/>
      <c r="C1151" s="11"/>
      <c r="D1151" s="47"/>
      <c r="E1151" s="98"/>
      <c r="F1151" s="99"/>
      <c r="G1151" s="100"/>
    </row>
    <row r="1152" spans="1:190" ht="12.75" customHeight="1" x14ac:dyDescent="0.2"/>
    <row r="1153" spans="1:190" ht="12.75" customHeight="1" x14ac:dyDescent="0.2"/>
    <row r="1154" spans="1:190" ht="12.75" customHeight="1" x14ac:dyDescent="0.2">
      <c r="A1154" s="67"/>
      <c r="B1154" s="29"/>
      <c r="C1154" s="72"/>
      <c r="D1154" s="47"/>
      <c r="E1154" s="63"/>
      <c r="F1154" s="63"/>
      <c r="G1154" s="96"/>
    </row>
    <row r="1155" spans="1:190" ht="12.75" customHeight="1" x14ac:dyDescent="0.2">
      <c r="A1155" s="67"/>
      <c r="B1155" s="29"/>
      <c r="C1155" s="72"/>
      <c r="D1155" s="47"/>
      <c r="E1155" s="63"/>
      <c r="F1155" s="63"/>
      <c r="G1155" s="96"/>
    </row>
    <row r="1156" spans="1:190" ht="12.75" customHeight="1" x14ac:dyDescent="0.2">
      <c r="A1156" s="67"/>
      <c r="B1156" s="29"/>
      <c r="C1156" s="72"/>
      <c r="D1156" s="47"/>
      <c r="E1156" s="63"/>
      <c r="F1156" s="63"/>
      <c r="G1156" s="96"/>
    </row>
    <row r="1157" spans="1:190" ht="12.75" customHeight="1" x14ac:dyDescent="0.2"/>
    <row r="1158" spans="1:190" ht="12.75" customHeight="1" x14ac:dyDescent="0.2"/>
    <row r="1159" spans="1:190" s="29" customFormat="1" ht="12.75" customHeight="1" x14ac:dyDescent="0.2">
      <c r="A1159" s="6"/>
      <c r="B1159" s="9"/>
      <c r="C1159" s="9"/>
      <c r="D1159" s="50"/>
      <c r="E1159" s="6"/>
      <c r="F1159" s="7"/>
      <c r="G1159" s="4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  <c r="AM1159"/>
      <c r="AN1159"/>
      <c r="AO1159"/>
      <c r="AP1159"/>
      <c r="AQ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  <c r="CQ1159"/>
      <c r="CR1159"/>
      <c r="CS1159"/>
      <c r="CT1159"/>
      <c r="CU1159"/>
      <c r="CV1159"/>
      <c r="CW1159"/>
      <c r="CX1159"/>
      <c r="CY1159"/>
      <c r="CZ1159"/>
      <c r="DA1159"/>
      <c r="DB1159"/>
      <c r="DC1159"/>
      <c r="DD1159"/>
      <c r="DE1159"/>
      <c r="DF1159"/>
      <c r="DG1159"/>
      <c r="DH1159"/>
      <c r="DI1159"/>
      <c r="DJ1159"/>
      <c r="DK1159"/>
      <c r="DL1159"/>
      <c r="DM1159"/>
      <c r="DN1159"/>
      <c r="DO1159"/>
      <c r="DP1159"/>
      <c r="DQ1159"/>
      <c r="DR1159"/>
      <c r="DS1159"/>
      <c r="DT1159"/>
      <c r="DU1159"/>
      <c r="DV1159"/>
      <c r="DW1159"/>
      <c r="DX1159"/>
      <c r="DY1159"/>
      <c r="DZ1159"/>
      <c r="EA1159"/>
      <c r="EB1159"/>
      <c r="EC1159"/>
      <c r="ED1159"/>
      <c r="EE1159"/>
      <c r="EF1159"/>
      <c r="EG1159"/>
      <c r="EH1159"/>
      <c r="EI1159"/>
      <c r="EJ1159"/>
      <c r="EK1159"/>
      <c r="EL1159"/>
      <c r="EM1159"/>
      <c r="EN1159"/>
      <c r="EO1159"/>
      <c r="EP1159"/>
      <c r="EQ1159"/>
      <c r="ER1159"/>
      <c r="ES1159"/>
      <c r="ET1159"/>
      <c r="EU1159"/>
      <c r="EV1159"/>
      <c r="EW1159"/>
      <c r="EX1159"/>
      <c r="EY1159"/>
      <c r="EZ1159"/>
      <c r="FA1159"/>
      <c r="FB1159"/>
      <c r="FC1159"/>
      <c r="FD1159"/>
      <c r="FE1159"/>
      <c r="FF1159"/>
      <c r="FG1159"/>
      <c r="FH1159"/>
      <c r="FI1159"/>
      <c r="FJ1159"/>
      <c r="FK1159"/>
      <c r="FL1159"/>
      <c r="FM1159"/>
      <c r="FN1159"/>
      <c r="FO1159"/>
      <c r="FP1159"/>
      <c r="FQ1159"/>
      <c r="FR1159"/>
      <c r="FS1159"/>
      <c r="FT1159"/>
      <c r="FU1159"/>
      <c r="FV1159"/>
      <c r="FW1159"/>
      <c r="FX1159"/>
      <c r="FY1159"/>
      <c r="FZ1159"/>
      <c r="GA1159"/>
      <c r="GB1159"/>
      <c r="GC1159"/>
      <c r="GD1159"/>
      <c r="GE1159"/>
      <c r="GF1159"/>
      <c r="GG1159"/>
      <c r="GH1159"/>
    </row>
    <row r="1160" spans="1:190" s="29" customFormat="1" ht="12.75" customHeight="1" x14ac:dyDescent="0.2">
      <c r="A1160" s="1"/>
      <c r="B1160" s="11"/>
      <c r="C1160" s="18"/>
      <c r="D1160" s="47"/>
      <c r="E1160" s="1"/>
      <c r="F1160" s="2"/>
      <c r="G1160" s="3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  <c r="AM1160"/>
      <c r="AN1160"/>
      <c r="AO1160"/>
      <c r="AP1160"/>
      <c r="AQ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  <c r="CQ1160"/>
      <c r="CR1160"/>
      <c r="CS1160"/>
      <c r="CT1160"/>
      <c r="CU1160"/>
      <c r="CV1160"/>
      <c r="CW1160"/>
      <c r="CX1160"/>
      <c r="CY1160"/>
      <c r="CZ1160"/>
      <c r="DA1160"/>
      <c r="DB1160"/>
      <c r="DC1160"/>
      <c r="DD1160"/>
      <c r="DE1160"/>
      <c r="DF1160"/>
      <c r="DG1160"/>
      <c r="DH1160"/>
      <c r="DI1160"/>
      <c r="DJ1160"/>
      <c r="DK1160"/>
      <c r="DL1160"/>
      <c r="DM1160"/>
      <c r="DN1160"/>
      <c r="DO1160"/>
      <c r="DP1160"/>
      <c r="DQ1160"/>
      <c r="DR1160"/>
      <c r="DS1160"/>
      <c r="DT1160"/>
      <c r="DU1160"/>
      <c r="DV1160"/>
      <c r="DW1160"/>
      <c r="DX1160"/>
      <c r="DY1160"/>
      <c r="DZ1160"/>
      <c r="EA1160"/>
      <c r="EB1160"/>
      <c r="EC1160"/>
      <c r="ED1160"/>
      <c r="EE1160"/>
      <c r="EF1160"/>
      <c r="EG1160"/>
      <c r="EH1160"/>
      <c r="EI1160"/>
      <c r="EJ1160"/>
      <c r="EK1160"/>
      <c r="EL1160"/>
      <c r="EM1160"/>
      <c r="EN1160"/>
      <c r="EO1160"/>
      <c r="EP1160"/>
      <c r="EQ1160"/>
      <c r="ER1160"/>
      <c r="ES1160"/>
      <c r="ET1160"/>
      <c r="EU1160"/>
      <c r="EV1160"/>
      <c r="EW1160"/>
      <c r="EX1160"/>
      <c r="EY1160"/>
      <c r="EZ1160"/>
      <c r="FA1160"/>
      <c r="FB1160"/>
      <c r="FC1160"/>
      <c r="FD1160"/>
      <c r="FE1160"/>
      <c r="FF1160"/>
      <c r="FG1160"/>
      <c r="FH1160"/>
      <c r="FI1160"/>
      <c r="FJ1160"/>
      <c r="FK1160"/>
      <c r="FL1160"/>
      <c r="FM1160"/>
      <c r="FN1160"/>
      <c r="FO1160"/>
      <c r="FP1160"/>
      <c r="FQ1160"/>
      <c r="FR1160"/>
      <c r="FS1160"/>
      <c r="FT1160"/>
      <c r="FU1160"/>
      <c r="FV1160"/>
      <c r="FW1160"/>
      <c r="FX1160"/>
      <c r="FY1160"/>
      <c r="FZ1160"/>
      <c r="GA1160"/>
      <c r="GB1160"/>
      <c r="GC1160"/>
      <c r="GD1160"/>
      <c r="GE1160"/>
      <c r="GF1160"/>
      <c r="GG1160"/>
      <c r="GH1160"/>
    </row>
    <row r="1161" spans="1:190" s="29" customFormat="1" ht="12.75" customHeight="1" x14ac:dyDescent="0.2">
      <c r="A1161" s="6"/>
      <c r="B1161" s="9"/>
      <c r="C1161" s="9"/>
      <c r="D1161" s="50"/>
      <c r="E1161" s="6"/>
      <c r="F1161" s="7"/>
      <c r="G1161" s="4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  <c r="AQ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  <c r="CQ1161"/>
      <c r="CR1161"/>
      <c r="CS1161"/>
      <c r="CT1161"/>
      <c r="CU1161"/>
      <c r="CV1161"/>
      <c r="CW1161"/>
      <c r="CX1161"/>
      <c r="CY1161"/>
      <c r="CZ1161"/>
      <c r="DA1161"/>
      <c r="DB1161"/>
      <c r="DC1161"/>
      <c r="DD1161"/>
      <c r="DE1161"/>
      <c r="DF1161"/>
      <c r="DG1161"/>
      <c r="DH1161"/>
      <c r="DI1161"/>
      <c r="DJ1161"/>
      <c r="DK1161"/>
      <c r="DL1161"/>
      <c r="DM1161"/>
      <c r="DN1161"/>
      <c r="DO1161"/>
      <c r="DP1161"/>
      <c r="DQ1161"/>
      <c r="DR1161"/>
      <c r="DS1161"/>
      <c r="DT1161"/>
      <c r="DU1161"/>
      <c r="DV1161"/>
      <c r="DW1161"/>
      <c r="DX1161"/>
      <c r="DY1161"/>
      <c r="DZ1161"/>
      <c r="EA1161"/>
      <c r="EB1161"/>
      <c r="EC1161"/>
      <c r="ED1161"/>
      <c r="EE1161"/>
      <c r="EF1161"/>
      <c r="EG1161"/>
      <c r="EH1161"/>
      <c r="EI1161"/>
      <c r="EJ1161"/>
      <c r="EK1161"/>
      <c r="EL1161"/>
      <c r="EM1161"/>
      <c r="EN1161"/>
      <c r="EO1161"/>
      <c r="EP1161"/>
      <c r="EQ1161"/>
      <c r="ER1161"/>
      <c r="ES1161"/>
      <c r="ET1161"/>
      <c r="EU1161"/>
      <c r="EV1161"/>
      <c r="EW1161"/>
      <c r="EX1161"/>
      <c r="EY1161"/>
      <c r="EZ1161"/>
      <c r="FA1161"/>
      <c r="FB1161"/>
      <c r="FC1161"/>
      <c r="FD1161"/>
      <c r="FE1161"/>
      <c r="FF1161"/>
      <c r="FG1161"/>
      <c r="FH1161"/>
      <c r="FI1161"/>
      <c r="FJ1161"/>
      <c r="FK1161"/>
      <c r="FL1161"/>
      <c r="FM1161"/>
      <c r="FN1161"/>
      <c r="FO1161"/>
      <c r="FP1161"/>
      <c r="FQ1161"/>
      <c r="FR1161"/>
      <c r="FS1161"/>
      <c r="FT1161"/>
      <c r="FU1161"/>
      <c r="FV1161"/>
      <c r="FW1161"/>
      <c r="FX1161"/>
      <c r="FY1161"/>
      <c r="FZ1161"/>
      <c r="GA1161"/>
      <c r="GB1161"/>
      <c r="GC1161"/>
      <c r="GD1161"/>
      <c r="GE1161"/>
      <c r="GF1161"/>
      <c r="GG1161"/>
      <c r="GH1161"/>
    </row>
    <row r="1162" spans="1:190" s="29" customFormat="1" ht="12.75" customHeight="1" x14ac:dyDescent="0.2">
      <c r="A1162" s="1"/>
      <c r="B1162" s="11"/>
      <c r="C1162" s="18"/>
      <c r="D1162" s="47"/>
      <c r="E1162" s="1"/>
      <c r="F1162" s="2"/>
      <c r="G1162" s="3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  <c r="AM1162"/>
      <c r="AN1162"/>
      <c r="AO1162"/>
      <c r="AP1162"/>
      <c r="AQ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  <c r="CQ1162"/>
      <c r="CR1162"/>
      <c r="CS1162"/>
      <c r="CT1162"/>
      <c r="CU1162"/>
      <c r="CV1162"/>
      <c r="CW1162"/>
      <c r="CX1162"/>
      <c r="CY1162"/>
      <c r="CZ1162"/>
      <c r="DA1162"/>
      <c r="DB1162"/>
      <c r="DC1162"/>
      <c r="DD1162"/>
      <c r="DE1162"/>
      <c r="DF1162"/>
      <c r="DG1162"/>
      <c r="DH1162"/>
      <c r="DI1162"/>
      <c r="DJ1162"/>
      <c r="DK1162"/>
      <c r="DL1162"/>
      <c r="DM1162"/>
      <c r="DN1162"/>
      <c r="DO1162"/>
      <c r="DP1162"/>
      <c r="DQ1162"/>
      <c r="DR1162"/>
      <c r="DS1162"/>
      <c r="DT1162"/>
      <c r="DU1162"/>
      <c r="DV1162"/>
      <c r="DW1162"/>
      <c r="DX1162"/>
      <c r="DY1162"/>
      <c r="DZ1162"/>
      <c r="EA1162"/>
      <c r="EB1162"/>
      <c r="EC1162"/>
      <c r="ED1162"/>
      <c r="EE1162"/>
      <c r="EF1162"/>
      <c r="EG1162"/>
      <c r="EH1162"/>
      <c r="EI1162"/>
      <c r="EJ1162"/>
      <c r="EK1162"/>
      <c r="EL1162"/>
      <c r="EM1162"/>
      <c r="EN1162"/>
      <c r="EO1162"/>
      <c r="EP1162"/>
      <c r="EQ1162"/>
      <c r="ER1162"/>
      <c r="ES1162"/>
      <c r="ET1162"/>
      <c r="EU1162"/>
      <c r="EV1162"/>
      <c r="EW1162"/>
      <c r="EX1162"/>
      <c r="EY1162"/>
      <c r="EZ1162"/>
      <c r="FA1162"/>
      <c r="FB1162"/>
      <c r="FC1162"/>
      <c r="FD1162"/>
      <c r="FE1162"/>
      <c r="FF1162"/>
      <c r="FG1162"/>
      <c r="FH1162"/>
      <c r="FI1162"/>
      <c r="FJ1162"/>
      <c r="FK1162"/>
      <c r="FL1162"/>
      <c r="FM1162"/>
      <c r="FN1162"/>
      <c r="FO1162"/>
      <c r="FP1162"/>
      <c r="FQ1162"/>
      <c r="FR1162"/>
      <c r="FS1162"/>
      <c r="FT1162"/>
      <c r="FU1162"/>
      <c r="FV1162"/>
      <c r="FW1162"/>
      <c r="FX1162"/>
      <c r="FY1162"/>
      <c r="FZ1162"/>
      <c r="GA1162"/>
      <c r="GB1162"/>
      <c r="GC1162"/>
      <c r="GD1162"/>
      <c r="GE1162"/>
      <c r="GF1162"/>
      <c r="GG1162"/>
      <c r="GH1162"/>
    </row>
    <row r="1163" spans="1:190" s="29" customFormat="1" ht="12.75" customHeight="1" x14ac:dyDescent="0.2">
      <c r="A1163" s="6"/>
      <c r="B1163" s="9"/>
      <c r="C1163" s="9"/>
      <c r="D1163" s="50"/>
      <c r="E1163" s="6"/>
      <c r="F1163" s="7"/>
      <c r="G1163" s="4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  <c r="AM1163"/>
      <c r="AN1163"/>
      <c r="AO1163"/>
      <c r="AP1163"/>
      <c r="AQ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  <c r="CQ1163"/>
      <c r="CR1163"/>
      <c r="CS1163"/>
      <c r="CT1163"/>
      <c r="CU1163"/>
      <c r="CV1163"/>
      <c r="CW1163"/>
      <c r="CX1163"/>
      <c r="CY1163"/>
      <c r="CZ1163"/>
      <c r="DA1163"/>
      <c r="DB1163"/>
      <c r="DC1163"/>
      <c r="DD1163"/>
      <c r="DE1163"/>
      <c r="DF1163"/>
      <c r="DG1163"/>
      <c r="DH1163"/>
      <c r="DI1163"/>
      <c r="DJ1163"/>
      <c r="DK1163"/>
      <c r="DL1163"/>
      <c r="DM1163"/>
      <c r="DN1163"/>
      <c r="DO1163"/>
      <c r="DP1163"/>
      <c r="DQ1163"/>
      <c r="DR1163"/>
      <c r="DS1163"/>
      <c r="DT1163"/>
      <c r="DU1163"/>
      <c r="DV1163"/>
      <c r="DW1163"/>
      <c r="DX1163"/>
      <c r="DY1163"/>
      <c r="DZ1163"/>
      <c r="EA1163"/>
      <c r="EB1163"/>
      <c r="EC1163"/>
      <c r="ED1163"/>
      <c r="EE1163"/>
      <c r="EF1163"/>
      <c r="EG1163"/>
      <c r="EH1163"/>
      <c r="EI1163"/>
      <c r="EJ1163"/>
      <c r="EK1163"/>
      <c r="EL1163"/>
      <c r="EM1163"/>
      <c r="EN1163"/>
      <c r="EO1163"/>
      <c r="EP1163"/>
      <c r="EQ1163"/>
      <c r="ER1163"/>
      <c r="ES1163"/>
      <c r="ET1163"/>
      <c r="EU1163"/>
      <c r="EV1163"/>
      <c r="EW1163"/>
      <c r="EX1163"/>
      <c r="EY1163"/>
      <c r="EZ1163"/>
      <c r="FA1163"/>
      <c r="FB1163"/>
      <c r="FC1163"/>
      <c r="FD1163"/>
      <c r="FE1163"/>
      <c r="FF1163"/>
      <c r="FG1163"/>
      <c r="FH1163"/>
      <c r="FI1163"/>
      <c r="FJ1163"/>
      <c r="FK1163"/>
      <c r="FL1163"/>
      <c r="FM1163"/>
      <c r="FN1163"/>
      <c r="FO1163"/>
      <c r="FP1163"/>
      <c r="FQ1163"/>
      <c r="FR1163"/>
      <c r="FS1163"/>
      <c r="FT1163"/>
      <c r="FU1163"/>
      <c r="FV1163"/>
      <c r="FW1163"/>
      <c r="FX1163"/>
      <c r="FY1163"/>
      <c r="FZ1163"/>
      <c r="GA1163"/>
      <c r="GB1163"/>
      <c r="GC1163"/>
      <c r="GD1163"/>
      <c r="GE1163"/>
      <c r="GF1163"/>
      <c r="GG1163"/>
      <c r="GH1163"/>
    </row>
    <row r="1164" spans="1:190" s="29" customFormat="1" ht="12.75" customHeight="1" x14ac:dyDescent="0.2">
      <c r="A1164" s="1"/>
      <c r="B1164" s="11"/>
      <c r="C1164" s="12"/>
      <c r="D1164" s="51"/>
      <c r="E1164" s="1"/>
      <c r="F1164" s="2"/>
      <c r="G1164" s="3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  <c r="AM1164"/>
      <c r="AN1164"/>
      <c r="AO1164"/>
      <c r="AP1164"/>
      <c r="AQ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  <c r="CQ1164"/>
      <c r="CR1164"/>
      <c r="CS1164"/>
      <c r="CT1164"/>
      <c r="CU1164"/>
      <c r="CV1164"/>
      <c r="CW1164"/>
      <c r="CX1164"/>
      <c r="CY1164"/>
      <c r="CZ1164"/>
      <c r="DA1164"/>
      <c r="DB1164"/>
      <c r="DC1164"/>
      <c r="DD1164"/>
      <c r="DE1164"/>
      <c r="DF1164"/>
      <c r="DG1164"/>
      <c r="DH1164"/>
      <c r="DI1164"/>
      <c r="DJ1164"/>
      <c r="DK1164"/>
      <c r="DL1164"/>
      <c r="DM1164"/>
      <c r="DN1164"/>
      <c r="DO1164"/>
      <c r="DP1164"/>
      <c r="DQ1164"/>
      <c r="DR1164"/>
      <c r="DS1164"/>
      <c r="DT1164"/>
      <c r="DU1164"/>
      <c r="DV1164"/>
      <c r="DW1164"/>
      <c r="DX1164"/>
      <c r="DY1164"/>
      <c r="DZ1164"/>
      <c r="EA1164"/>
      <c r="EB1164"/>
      <c r="EC1164"/>
      <c r="ED1164"/>
      <c r="EE1164"/>
      <c r="EF1164"/>
      <c r="EG1164"/>
      <c r="EH1164"/>
      <c r="EI1164"/>
      <c r="EJ1164"/>
      <c r="EK1164"/>
      <c r="EL1164"/>
      <c r="EM1164"/>
      <c r="EN1164"/>
      <c r="EO1164"/>
      <c r="EP1164"/>
      <c r="EQ1164"/>
      <c r="ER1164"/>
      <c r="ES1164"/>
      <c r="ET1164"/>
      <c r="EU1164"/>
      <c r="EV1164"/>
      <c r="EW1164"/>
      <c r="EX1164"/>
      <c r="EY1164"/>
      <c r="EZ1164"/>
      <c r="FA1164"/>
      <c r="FB1164"/>
      <c r="FC1164"/>
      <c r="FD1164"/>
      <c r="FE1164"/>
      <c r="FF1164"/>
      <c r="FG1164"/>
      <c r="FH1164"/>
      <c r="FI1164"/>
      <c r="FJ1164"/>
      <c r="FK1164"/>
      <c r="FL1164"/>
      <c r="FM1164"/>
      <c r="FN1164"/>
      <c r="FO1164"/>
      <c r="FP1164"/>
      <c r="FQ1164"/>
      <c r="FR1164"/>
      <c r="FS1164"/>
      <c r="FT1164"/>
      <c r="FU1164"/>
      <c r="FV1164"/>
      <c r="FW1164"/>
      <c r="FX1164"/>
      <c r="FY1164"/>
      <c r="FZ1164"/>
      <c r="GA1164"/>
      <c r="GB1164"/>
      <c r="GC1164"/>
      <c r="GD1164"/>
      <c r="GE1164"/>
      <c r="GF1164"/>
      <c r="GG1164"/>
      <c r="GH1164"/>
    </row>
    <row r="1165" spans="1:190" s="29" customFormat="1" ht="12.75" customHeight="1" x14ac:dyDescent="0.2">
      <c r="A1165" s="6"/>
      <c r="B1165" s="9"/>
      <c r="C1165" s="9"/>
      <c r="D1165" s="50"/>
      <c r="E1165" s="6"/>
      <c r="F1165" s="7"/>
      <c r="G1165" s="4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  <c r="AM1165"/>
      <c r="AN1165"/>
      <c r="AO1165"/>
      <c r="AP1165"/>
      <c r="AQ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  <c r="CQ1165"/>
      <c r="CR1165"/>
      <c r="CS1165"/>
      <c r="CT1165"/>
      <c r="CU1165"/>
      <c r="CV1165"/>
      <c r="CW1165"/>
      <c r="CX1165"/>
      <c r="CY1165"/>
      <c r="CZ1165"/>
      <c r="DA1165"/>
      <c r="DB1165"/>
      <c r="DC1165"/>
      <c r="DD1165"/>
      <c r="DE1165"/>
      <c r="DF1165"/>
      <c r="DG1165"/>
      <c r="DH1165"/>
      <c r="DI1165"/>
      <c r="DJ1165"/>
      <c r="DK1165"/>
      <c r="DL1165"/>
      <c r="DM1165"/>
      <c r="DN1165"/>
      <c r="DO1165"/>
      <c r="DP1165"/>
      <c r="DQ1165"/>
      <c r="DR1165"/>
      <c r="DS1165"/>
      <c r="DT1165"/>
      <c r="DU1165"/>
      <c r="DV1165"/>
      <c r="DW1165"/>
      <c r="DX1165"/>
      <c r="DY1165"/>
      <c r="DZ1165"/>
      <c r="EA1165"/>
      <c r="EB1165"/>
      <c r="EC1165"/>
      <c r="ED1165"/>
      <c r="EE1165"/>
      <c r="EF1165"/>
      <c r="EG1165"/>
      <c r="EH1165"/>
      <c r="EI1165"/>
      <c r="EJ1165"/>
      <c r="EK1165"/>
      <c r="EL1165"/>
      <c r="EM1165"/>
      <c r="EN1165"/>
      <c r="EO1165"/>
      <c r="EP1165"/>
      <c r="EQ1165"/>
      <c r="ER1165"/>
      <c r="ES1165"/>
      <c r="ET1165"/>
      <c r="EU1165"/>
      <c r="EV1165"/>
      <c r="EW1165"/>
      <c r="EX1165"/>
      <c r="EY1165"/>
      <c r="EZ1165"/>
      <c r="FA1165"/>
      <c r="FB1165"/>
      <c r="FC1165"/>
      <c r="FD1165"/>
      <c r="FE1165"/>
      <c r="FF1165"/>
      <c r="FG1165"/>
      <c r="FH1165"/>
      <c r="FI1165"/>
      <c r="FJ1165"/>
      <c r="FK1165"/>
      <c r="FL1165"/>
      <c r="FM1165"/>
      <c r="FN1165"/>
      <c r="FO1165"/>
      <c r="FP1165"/>
      <c r="FQ1165"/>
      <c r="FR1165"/>
      <c r="FS1165"/>
      <c r="FT1165"/>
      <c r="FU1165"/>
      <c r="FV1165"/>
      <c r="FW1165"/>
      <c r="FX1165"/>
      <c r="FY1165"/>
      <c r="FZ1165"/>
      <c r="GA1165"/>
      <c r="GB1165"/>
      <c r="GC1165"/>
      <c r="GD1165"/>
      <c r="GE1165"/>
      <c r="GF1165"/>
      <c r="GG1165"/>
      <c r="GH1165"/>
    </row>
    <row r="1166" spans="1:190" s="29" customFormat="1" ht="12.75" customHeight="1" x14ac:dyDescent="0.2">
      <c r="A1166" s="1"/>
      <c r="B1166" s="11"/>
      <c r="C1166" s="12"/>
      <c r="D1166" s="51"/>
      <c r="E1166" s="1"/>
      <c r="F1166" s="2"/>
      <c r="G1166" s="3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  <c r="AM1166"/>
      <c r="AN1166"/>
      <c r="AO1166"/>
      <c r="AP1166"/>
      <c r="AQ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  <c r="CQ1166"/>
      <c r="CR1166"/>
      <c r="CS1166"/>
      <c r="CT1166"/>
      <c r="CU1166"/>
      <c r="CV1166"/>
      <c r="CW1166"/>
      <c r="CX1166"/>
      <c r="CY1166"/>
      <c r="CZ1166"/>
      <c r="DA1166"/>
      <c r="DB1166"/>
      <c r="DC1166"/>
      <c r="DD1166"/>
      <c r="DE1166"/>
      <c r="DF1166"/>
      <c r="DG1166"/>
      <c r="DH1166"/>
      <c r="DI1166"/>
      <c r="DJ1166"/>
      <c r="DK1166"/>
      <c r="DL1166"/>
      <c r="DM1166"/>
      <c r="DN1166"/>
      <c r="DO1166"/>
      <c r="DP1166"/>
      <c r="DQ1166"/>
      <c r="DR1166"/>
      <c r="DS1166"/>
      <c r="DT1166"/>
      <c r="DU1166"/>
      <c r="DV1166"/>
      <c r="DW1166"/>
      <c r="DX1166"/>
      <c r="DY1166"/>
      <c r="DZ1166"/>
      <c r="EA1166"/>
      <c r="EB1166"/>
      <c r="EC1166"/>
      <c r="ED1166"/>
      <c r="EE1166"/>
      <c r="EF1166"/>
      <c r="EG1166"/>
      <c r="EH1166"/>
      <c r="EI1166"/>
      <c r="EJ1166"/>
      <c r="EK1166"/>
      <c r="EL1166"/>
      <c r="EM1166"/>
      <c r="EN1166"/>
      <c r="EO1166"/>
      <c r="EP1166"/>
      <c r="EQ1166"/>
      <c r="ER1166"/>
      <c r="ES1166"/>
      <c r="ET1166"/>
      <c r="EU1166"/>
      <c r="EV1166"/>
      <c r="EW1166"/>
      <c r="EX1166"/>
      <c r="EY1166"/>
      <c r="EZ1166"/>
      <c r="FA1166"/>
      <c r="FB1166"/>
      <c r="FC1166"/>
      <c r="FD1166"/>
      <c r="FE1166"/>
      <c r="FF1166"/>
      <c r="FG1166"/>
      <c r="FH1166"/>
      <c r="FI1166"/>
      <c r="FJ1166"/>
      <c r="FK1166"/>
      <c r="FL1166"/>
      <c r="FM1166"/>
      <c r="FN1166"/>
      <c r="FO1166"/>
      <c r="FP1166"/>
      <c r="FQ1166"/>
      <c r="FR1166"/>
      <c r="FS1166"/>
      <c r="FT1166"/>
      <c r="FU1166"/>
      <c r="FV1166"/>
      <c r="FW1166"/>
      <c r="FX1166"/>
      <c r="FY1166"/>
      <c r="FZ1166"/>
      <c r="GA1166"/>
      <c r="GB1166"/>
      <c r="GC1166"/>
      <c r="GD1166"/>
      <c r="GE1166"/>
      <c r="GF1166"/>
      <c r="GG1166"/>
      <c r="GH1166"/>
    </row>
    <row r="1167" spans="1:190" s="29" customFormat="1" ht="12.75" customHeight="1" x14ac:dyDescent="0.2">
      <c r="A1167" s="67"/>
      <c r="C1167" s="72"/>
      <c r="D1167" s="47"/>
      <c r="E1167" s="63"/>
      <c r="F1167" s="63"/>
      <c r="G1167" s="96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  <c r="AM1167"/>
      <c r="AN1167"/>
      <c r="AO1167"/>
      <c r="AP1167"/>
      <c r="AQ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  <c r="CQ1167"/>
      <c r="CR1167"/>
      <c r="CS1167"/>
      <c r="CT1167"/>
      <c r="CU1167"/>
      <c r="CV1167"/>
      <c r="CW1167"/>
      <c r="CX1167"/>
      <c r="CY1167"/>
      <c r="CZ1167"/>
      <c r="DA1167"/>
      <c r="DB1167"/>
      <c r="DC1167"/>
      <c r="DD1167"/>
      <c r="DE1167"/>
      <c r="DF1167"/>
      <c r="DG1167"/>
      <c r="DH1167"/>
      <c r="DI1167"/>
      <c r="DJ1167"/>
      <c r="DK1167"/>
      <c r="DL1167"/>
      <c r="DM1167"/>
      <c r="DN1167"/>
      <c r="DO1167"/>
      <c r="DP1167"/>
      <c r="DQ1167"/>
      <c r="DR1167"/>
      <c r="DS1167"/>
      <c r="DT1167"/>
      <c r="DU1167"/>
      <c r="DV1167"/>
      <c r="DW1167"/>
      <c r="DX1167"/>
      <c r="DY1167"/>
      <c r="DZ1167"/>
      <c r="EA1167"/>
      <c r="EB1167"/>
      <c r="EC1167"/>
      <c r="ED1167"/>
      <c r="EE1167"/>
      <c r="EF1167"/>
      <c r="EG1167"/>
      <c r="EH1167"/>
      <c r="EI1167"/>
      <c r="EJ1167"/>
      <c r="EK1167"/>
      <c r="EL1167"/>
      <c r="EM1167"/>
      <c r="EN1167"/>
      <c r="EO1167"/>
      <c r="EP1167"/>
      <c r="EQ1167"/>
      <c r="ER1167"/>
      <c r="ES1167"/>
      <c r="ET1167"/>
      <c r="EU1167"/>
      <c r="EV1167"/>
      <c r="EW1167"/>
      <c r="EX1167"/>
      <c r="EY1167"/>
      <c r="EZ1167"/>
      <c r="FA1167"/>
      <c r="FB1167"/>
      <c r="FC1167"/>
      <c r="FD1167"/>
      <c r="FE1167"/>
      <c r="FF1167"/>
      <c r="FG1167"/>
      <c r="FH1167"/>
      <c r="FI1167"/>
      <c r="FJ1167"/>
      <c r="FK1167"/>
      <c r="FL1167"/>
      <c r="FM1167"/>
      <c r="FN1167"/>
      <c r="FO1167"/>
      <c r="FP1167"/>
      <c r="FQ1167"/>
      <c r="FR1167"/>
      <c r="FS1167"/>
      <c r="FT1167"/>
      <c r="FU1167"/>
      <c r="FV1167"/>
      <c r="FW1167"/>
      <c r="FX1167"/>
      <c r="FY1167"/>
      <c r="FZ1167"/>
      <c r="GA1167"/>
      <c r="GB1167"/>
      <c r="GC1167"/>
      <c r="GD1167"/>
      <c r="GE1167"/>
      <c r="GF1167"/>
      <c r="GG1167"/>
      <c r="GH1167"/>
    </row>
    <row r="1168" spans="1:190" s="29" customFormat="1" ht="12.75" customHeight="1" x14ac:dyDescent="0.2">
      <c r="A1168" s="67"/>
      <c r="C1168" s="72"/>
      <c r="D1168" s="47"/>
      <c r="E1168" s="63"/>
      <c r="F1168" s="63"/>
      <c r="G1168" s="96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  <c r="AM1168"/>
      <c r="AN1168"/>
      <c r="AO1168"/>
      <c r="AP1168"/>
      <c r="AQ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  <c r="CQ1168"/>
      <c r="CR1168"/>
      <c r="CS1168"/>
      <c r="CT1168"/>
      <c r="CU1168"/>
      <c r="CV1168"/>
      <c r="CW1168"/>
      <c r="CX1168"/>
      <c r="CY1168"/>
      <c r="CZ1168"/>
      <c r="DA1168"/>
      <c r="DB1168"/>
      <c r="DC1168"/>
      <c r="DD1168"/>
      <c r="DE1168"/>
      <c r="DF1168"/>
      <c r="DG1168"/>
      <c r="DH1168"/>
      <c r="DI1168"/>
      <c r="DJ1168"/>
      <c r="DK1168"/>
      <c r="DL1168"/>
      <c r="DM1168"/>
      <c r="DN1168"/>
      <c r="DO1168"/>
      <c r="DP1168"/>
      <c r="DQ1168"/>
      <c r="DR1168"/>
      <c r="DS1168"/>
      <c r="DT1168"/>
      <c r="DU1168"/>
      <c r="DV1168"/>
      <c r="DW1168"/>
      <c r="DX1168"/>
      <c r="DY1168"/>
      <c r="DZ1168"/>
      <c r="EA1168"/>
      <c r="EB1168"/>
      <c r="EC1168"/>
      <c r="ED1168"/>
      <c r="EE1168"/>
      <c r="EF1168"/>
      <c r="EG1168"/>
      <c r="EH1168"/>
      <c r="EI1168"/>
      <c r="EJ1168"/>
      <c r="EK1168"/>
      <c r="EL1168"/>
      <c r="EM1168"/>
      <c r="EN1168"/>
      <c r="EO1168"/>
      <c r="EP1168"/>
      <c r="EQ1168"/>
      <c r="ER1168"/>
      <c r="ES1168"/>
      <c r="ET1168"/>
      <c r="EU1168"/>
      <c r="EV1168"/>
      <c r="EW1168"/>
      <c r="EX1168"/>
      <c r="EY1168"/>
      <c r="EZ1168"/>
      <c r="FA1168"/>
      <c r="FB1168"/>
      <c r="FC1168"/>
      <c r="FD1168"/>
      <c r="FE1168"/>
      <c r="FF1168"/>
      <c r="FG1168"/>
      <c r="FH1168"/>
      <c r="FI1168"/>
      <c r="FJ1168"/>
      <c r="FK1168"/>
      <c r="FL1168"/>
      <c r="FM1168"/>
      <c r="FN1168"/>
      <c r="FO1168"/>
      <c r="FP1168"/>
      <c r="FQ1168"/>
      <c r="FR1168"/>
      <c r="FS1168"/>
      <c r="FT1168"/>
      <c r="FU1168"/>
      <c r="FV1168"/>
      <c r="FW1168"/>
      <c r="FX1168"/>
      <c r="FY1168"/>
      <c r="FZ1168"/>
      <c r="GA1168"/>
      <c r="GB1168"/>
      <c r="GC1168"/>
      <c r="GD1168"/>
      <c r="GE1168"/>
      <c r="GF1168"/>
      <c r="GG1168"/>
      <c r="GH1168"/>
    </row>
    <row r="1169" spans="1:190" s="29" customFormat="1" ht="12.75" customHeight="1" x14ac:dyDescent="0.2">
      <c r="A1169" s="67"/>
      <c r="C1169" s="72"/>
      <c r="D1169" s="47"/>
      <c r="E1169" s="63"/>
      <c r="F1169" s="63"/>
      <c r="G1169" s="96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  <c r="AM1169"/>
      <c r="AN1169"/>
      <c r="AO1169"/>
      <c r="AP1169"/>
      <c r="AQ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  <c r="CQ1169"/>
      <c r="CR1169"/>
      <c r="CS1169"/>
      <c r="CT1169"/>
      <c r="CU1169"/>
      <c r="CV1169"/>
      <c r="CW1169"/>
      <c r="CX1169"/>
      <c r="CY1169"/>
      <c r="CZ1169"/>
      <c r="DA1169"/>
      <c r="DB1169"/>
      <c r="DC1169"/>
      <c r="DD1169"/>
      <c r="DE1169"/>
      <c r="DF1169"/>
      <c r="DG1169"/>
      <c r="DH1169"/>
      <c r="DI1169"/>
      <c r="DJ1169"/>
      <c r="DK1169"/>
      <c r="DL1169"/>
      <c r="DM1169"/>
      <c r="DN1169"/>
      <c r="DO1169"/>
      <c r="DP1169"/>
      <c r="DQ1169"/>
      <c r="DR1169"/>
      <c r="DS1169"/>
      <c r="DT1169"/>
      <c r="DU1169"/>
      <c r="DV1169"/>
      <c r="DW1169"/>
      <c r="DX1169"/>
      <c r="DY1169"/>
      <c r="DZ1169"/>
      <c r="EA1169"/>
      <c r="EB1169"/>
      <c r="EC1169"/>
      <c r="ED1169"/>
      <c r="EE1169"/>
      <c r="EF1169"/>
      <c r="EG1169"/>
      <c r="EH1169"/>
      <c r="EI1169"/>
      <c r="EJ1169"/>
      <c r="EK1169"/>
      <c r="EL1169"/>
      <c r="EM1169"/>
      <c r="EN1169"/>
      <c r="EO1169"/>
      <c r="EP1169"/>
      <c r="EQ1169"/>
      <c r="ER1169"/>
      <c r="ES1169"/>
      <c r="ET1169"/>
      <c r="EU1169"/>
      <c r="EV1169"/>
      <c r="EW1169"/>
      <c r="EX1169"/>
      <c r="EY1169"/>
      <c r="EZ1169"/>
      <c r="FA1169"/>
      <c r="FB1169"/>
      <c r="FC1169"/>
      <c r="FD1169"/>
      <c r="FE1169"/>
      <c r="FF1169"/>
      <c r="FG1169"/>
      <c r="FH1169"/>
      <c r="FI1169"/>
      <c r="FJ1169"/>
      <c r="FK1169"/>
      <c r="FL1169"/>
      <c r="FM1169"/>
      <c r="FN1169"/>
      <c r="FO1169"/>
      <c r="FP1169"/>
      <c r="FQ1169"/>
      <c r="FR1169"/>
      <c r="FS1169"/>
      <c r="FT1169"/>
      <c r="FU1169"/>
      <c r="FV1169"/>
      <c r="FW1169"/>
      <c r="FX1169"/>
      <c r="FY1169"/>
      <c r="FZ1169"/>
      <c r="GA1169"/>
      <c r="GB1169"/>
      <c r="GC1169"/>
      <c r="GD1169"/>
      <c r="GE1169"/>
      <c r="GF1169"/>
      <c r="GG1169"/>
      <c r="GH1169"/>
    </row>
    <row r="1170" spans="1:190" s="29" customFormat="1" ht="12.75" customHeight="1" x14ac:dyDescent="0.2">
      <c r="A1170" s="6"/>
      <c r="B1170" s="9"/>
      <c r="C1170" s="9"/>
      <c r="D1170" s="50"/>
      <c r="E1170" s="6"/>
      <c r="F1170" s="7"/>
      <c r="G1170" s="4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  <c r="AM1170"/>
      <c r="AN1170"/>
      <c r="AO1170"/>
      <c r="AP1170"/>
      <c r="AQ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  <c r="CQ1170"/>
      <c r="CR1170"/>
      <c r="CS1170"/>
      <c r="CT1170"/>
      <c r="CU1170"/>
      <c r="CV1170"/>
      <c r="CW1170"/>
      <c r="CX1170"/>
      <c r="CY1170"/>
      <c r="CZ1170"/>
      <c r="DA1170"/>
      <c r="DB1170"/>
      <c r="DC1170"/>
      <c r="DD1170"/>
      <c r="DE1170"/>
      <c r="DF1170"/>
      <c r="DG1170"/>
      <c r="DH1170"/>
      <c r="DI1170"/>
      <c r="DJ1170"/>
      <c r="DK1170"/>
      <c r="DL1170"/>
      <c r="DM1170"/>
      <c r="DN1170"/>
      <c r="DO1170"/>
      <c r="DP1170"/>
      <c r="DQ1170"/>
      <c r="DR1170"/>
      <c r="DS1170"/>
      <c r="DT1170"/>
      <c r="DU1170"/>
      <c r="DV1170"/>
      <c r="DW1170"/>
      <c r="DX1170"/>
      <c r="DY1170"/>
      <c r="DZ1170"/>
      <c r="EA1170"/>
      <c r="EB1170"/>
      <c r="EC1170"/>
      <c r="ED1170"/>
      <c r="EE1170"/>
      <c r="EF1170"/>
      <c r="EG1170"/>
      <c r="EH1170"/>
      <c r="EI1170"/>
      <c r="EJ1170"/>
      <c r="EK1170"/>
      <c r="EL1170"/>
      <c r="EM1170"/>
      <c r="EN1170"/>
      <c r="EO1170"/>
      <c r="EP1170"/>
      <c r="EQ1170"/>
      <c r="ER1170"/>
      <c r="ES1170"/>
      <c r="ET1170"/>
      <c r="EU1170"/>
      <c r="EV1170"/>
      <c r="EW1170"/>
      <c r="EX1170"/>
      <c r="EY1170"/>
      <c r="EZ1170"/>
      <c r="FA1170"/>
      <c r="FB1170"/>
      <c r="FC1170"/>
      <c r="FD1170"/>
      <c r="FE1170"/>
      <c r="FF1170"/>
      <c r="FG1170"/>
      <c r="FH1170"/>
      <c r="FI1170"/>
      <c r="FJ1170"/>
      <c r="FK1170"/>
      <c r="FL1170"/>
      <c r="FM1170"/>
      <c r="FN1170"/>
      <c r="FO1170"/>
      <c r="FP1170"/>
      <c r="FQ1170"/>
      <c r="FR1170"/>
      <c r="FS1170"/>
      <c r="FT1170"/>
      <c r="FU1170"/>
      <c r="FV1170"/>
      <c r="FW1170"/>
      <c r="FX1170"/>
      <c r="FY1170"/>
      <c r="FZ1170"/>
      <c r="GA1170"/>
      <c r="GB1170"/>
      <c r="GC1170"/>
      <c r="GD1170"/>
      <c r="GE1170"/>
      <c r="GF1170"/>
      <c r="GG1170"/>
      <c r="GH1170"/>
    </row>
    <row r="1171" spans="1:190" s="29" customFormat="1" ht="12.75" customHeight="1" x14ac:dyDescent="0.2">
      <c r="A1171" s="8"/>
      <c r="B1171" s="12"/>
      <c r="C1171" s="18"/>
      <c r="D1171" s="51"/>
      <c r="E1171" s="8"/>
      <c r="F1171" s="2"/>
      <c r="G1171" s="3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  <c r="AI1171"/>
      <c r="AJ1171"/>
      <c r="AK1171"/>
      <c r="AL1171"/>
      <c r="AM1171"/>
      <c r="AN1171"/>
      <c r="AO1171"/>
      <c r="AP1171"/>
      <c r="AQ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  <c r="CQ1171"/>
      <c r="CR1171"/>
      <c r="CS1171"/>
      <c r="CT1171"/>
      <c r="CU1171"/>
      <c r="CV1171"/>
      <c r="CW1171"/>
      <c r="CX1171"/>
      <c r="CY1171"/>
      <c r="CZ1171"/>
      <c r="DA1171"/>
      <c r="DB1171"/>
      <c r="DC1171"/>
      <c r="DD1171"/>
      <c r="DE1171"/>
      <c r="DF1171"/>
      <c r="DG1171"/>
      <c r="DH1171"/>
      <c r="DI1171"/>
      <c r="DJ1171"/>
      <c r="DK1171"/>
      <c r="DL1171"/>
      <c r="DM1171"/>
      <c r="DN1171"/>
      <c r="DO1171"/>
      <c r="DP1171"/>
      <c r="DQ1171"/>
      <c r="DR1171"/>
      <c r="DS1171"/>
      <c r="DT1171"/>
      <c r="DU1171"/>
      <c r="DV1171"/>
      <c r="DW1171"/>
      <c r="DX1171"/>
      <c r="DY1171"/>
      <c r="DZ1171"/>
      <c r="EA1171"/>
      <c r="EB1171"/>
      <c r="EC1171"/>
      <c r="ED1171"/>
      <c r="EE1171"/>
      <c r="EF1171"/>
      <c r="EG1171"/>
      <c r="EH1171"/>
      <c r="EI1171"/>
      <c r="EJ1171"/>
      <c r="EK1171"/>
      <c r="EL1171"/>
      <c r="EM1171"/>
      <c r="EN1171"/>
      <c r="EO1171"/>
      <c r="EP1171"/>
      <c r="EQ1171"/>
      <c r="ER1171"/>
      <c r="ES1171"/>
      <c r="ET1171"/>
      <c r="EU1171"/>
      <c r="EV1171"/>
      <c r="EW1171"/>
      <c r="EX1171"/>
      <c r="EY1171"/>
      <c r="EZ1171"/>
      <c r="FA1171"/>
      <c r="FB1171"/>
      <c r="FC1171"/>
      <c r="FD1171"/>
      <c r="FE1171"/>
      <c r="FF1171"/>
      <c r="FG1171"/>
      <c r="FH1171"/>
      <c r="FI1171"/>
      <c r="FJ1171"/>
      <c r="FK1171"/>
      <c r="FL1171"/>
      <c r="FM1171"/>
      <c r="FN1171"/>
      <c r="FO1171"/>
      <c r="FP1171"/>
      <c r="FQ1171"/>
      <c r="FR1171"/>
      <c r="FS1171"/>
      <c r="FT1171"/>
      <c r="FU1171"/>
      <c r="FV1171"/>
      <c r="FW1171"/>
      <c r="FX1171"/>
      <c r="FY1171"/>
      <c r="FZ1171"/>
      <c r="GA1171"/>
      <c r="GB1171"/>
      <c r="GC1171"/>
      <c r="GD1171"/>
      <c r="GE1171"/>
      <c r="GF1171"/>
      <c r="GG1171"/>
      <c r="GH1171"/>
    </row>
    <row r="1172" spans="1:190" s="29" customFormat="1" ht="12.75" customHeight="1" x14ac:dyDescent="0.2">
      <c r="A1172" s="1"/>
      <c r="B1172" s="11"/>
      <c r="C1172" s="18"/>
      <c r="D1172" s="47"/>
      <c r="E1172" s="1"/>
      <c r="F1172" s="2"/>
      <c r="G1172" s="3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  <c r="AM1172"/>
      <c r="AN1172"/>
      <c r="AO1172"/>
      <c r="AP1172"/>
      <c r="AQ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  <c r="CQ1172"/>
      <c r="CR1172"/>
      <c r="CS1172"/>
      <c r="CT1172"/>
      <c r="CU1172"/>
      <c r="CV1172"/>
      <c r="CW1172"/>
      <c r="CX1172"/>
      <c r="CY1172"/>
      <c r="CZ1172"/>
      <c r="DA1172"/>
      <c r="DB1172"/>
      <c r="DC1172"/>
      <c r="DD1172"/>
      <c r="DE1172"/>
      <c r="DF1172"/>
      <c r="DG1172"/>
      <c r="DH1172"/>
      <c r="DI1172"/>
      <c r="DJ1172"/>
      <c r="DK1172"/>
      <c r="DL1172"/>
      <c r="DM1172"/>
      <c r="DN1172"/>
      <c r="DO1172"/>
      <c r="DP1172"/>
      <c r="DQ1172"/>
      <c r="DR1172"/>
      <c r="DS1172"/>
      <c r="DT1172"/>
      <c r="DU1172"/>
      <c r="DV1172"/>
      <c r="DW1172"/>
      <c r="DX1172"/>
      <c r="DY1172"/>
      <c r="DZ1172"/>
      <c r="EA1172"/>
      <c r="EB1172"/>
      <c r="EC1172"/>
      <c r="ED1172"/>
      <c r="EE1172"/>
      <c r="EF1172"/>
      <c r="EG1172"/>
      <c r="EH1172"/>
      <c r="EI1172"/>
      <c r="EJ1172"/>
      <c r="EK1172"/>
      <c r="EL1172"/>
      <c r="EM1172"/>
      <c r="EN1172"/>
      <c r="EO1172"/>
      <c r="EP1172"/>
      <c r="EQ1172"/>
      <c r="ER1172"/>
      <c r="ES1172"/>
      <c r="ET1172"/>
      <c r="EU1172"/>
      <c r="EV1172"/>
      <c r="EW1172"/>
      <c r="EX1172"/>
      <c r="EY1172"/>
      <c r="EZ1172"/>
      <c r="FA1172"/>
      <c r="FB1172"/>
      <c r="FC1172"/>
      <c r="FD1172"/>
      <c r="FE1172"/>
      <c r="FF1172"/>
      <c r="FG1172"/>
      <c r="FH1172"/>
      <c r="FI1172"/>
      <c r="FJ1172"/>
      <c r="FK1172"/>
      <c r="FL1172"/>
      <c r="FM1172"/>
      <c r="FN1172"/>
      <c r="FO1172"/>
      <c r="FP1172"/>
      <c r="FQ1172"/>
      <c r="FR1172"/>
      <c r="FS1172"/>
      <c r="FT1172"/>
      <c r="FU1172"/>
      <c r="FV1172"/>
      <c r="FW1172"/>
      <c r="FX1172"/>
      <c r="FY1172"/>
      <c r="FZ1172"/>
      <c r="GA1172"/>
      <c r="GB1172"/>
      <c r="GC1172"/>
      <c r="GD1172"/>
      <c r="GE1172"/>
      <c r="GF1172"/>
      <c r="GG1172"/>
      <c r="GH1172"/>
    </row>
    <row r="1173" spans="1:190" s="29" customFormat="1" ht="12.75" customHeight="1" x14ac:dyDescent="0.2">
      <c r="A1173" s="1"/>
      <c r="B1173" s="12"/>
      <c r="C1173" s="12"/>
      <c r="D1173" s="50"/>
      <c r="E1173" s="1"/>
      <c r="F1173" s="2"/>
      <c r="G1173" s="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  <c r="AM1173"/>
      <c r="AN1173"/>
      <c r="AO1173"/>
      <c r="AP1173"/>
      <c r="AQ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  <c r="CQ1173"/>
      <c r="CR1173"/>
      <c r="CS1173"/>
      <c r="CT1173"/>
      <c r="CU1173"/>
      <c r="CV1173"/>
      <c r="CW1173"/>
      <c r="CX1173"/>
      <c r="CY1173"/>
      <c r="CZ1173"/>
      <c r="DA1173"/>
      <c r="DB1173"/>
      <c r="DC1173"/>
      <c r="DD1173"/>
      <c r="DE1173"/>
      <c r="DF1173"/>
      <c r="DG1173"/>
      <c r="DH1173"/>
      <c r="DI1173"/>
      <c r="DJ1173"/>
      <c r="DK1173"/>
      <c r="DL1173"/>
      <c r="DM1173"/>
      <c r="DN1173"/>
      <c r="DO1173"/>
      <c r="DP1173"/>
      <c r="DQ1173"/>
      <c r="DR1173"/>
      <c r="DS1173"/>
      <c r="DT1173"/>
      <c r="DU1173"/>
      <c r="DV1173"/>
      <c r="DW1173"/>
      <c r="DX1173"/>
      <c r="DY1173"/>
      <c r="DZ1173"/>
      <c r="EA1173"/>
      <c r="EB1173"/>
      <c r="EC1173"/>
      <c r="ED1173"/>
      <c r="EE1173"/>
      <c r="EF1173"/>
      <c r="EG1173"/>
      <c r="EH1173"/>
      <c r="EI1173"/>
      <c r="EJ1173"/>
      <c r="EK1173"/>
      <c r="EL1173"/>
      <c r="EM1173"/>
      <c r="EN1173"/>
      <c r="EO1173"/>
      <c r="EP1173"/>
      <c r="EQ1173"/>
      <c r="ER1173"/>
      <c r="ES1173"/>
      <c r="ET1173"/>
      <c r="EU1173"/>
      <c r="EV1173"/>
      <c r="EW1173"/>
      <c r="EX1173"/>
      <c r="EY1173"/>
      <c r="EZ1173"/>
      <c r="FA1173"/>
      <c r="FB1173"/>
      <c r="FC1173"/>
      <c r="FD1173"/>
      <c r="FE1173"/>
      <c r="FF1173"/>
      <c r="FG1173"/>
      <c r="FH1173"/>
      <c r="FI1173"/>
      <c r="FJ1173"/>
      <c r="FK1173"/>
      <c r="FL1173"/>
      <c r="FM1173"/>
      <c r="FN1173"/>
      <c r="FO1173"/>
      <c r="FP1173"/>
      <c r="FQ1173"/>
      <c r="FR1173"/>
      <c r="FS1173"/>
      <c r="FT1173"/>
      <c r="FU1173"/>
      <c r="FV1173"/>
      <c r="FW1173"/>
      <c r="FX1173"/>
      <c r="FY1173"/>
      <c r="FZ1173"/>
      <c r="GA1173"/>
      <c r="GB1173"/>
      <c r="GC1173"/>
      <c r="GD1173"/>
      <c r="GE1173"/>
      <c r="GF1173"/>
      <c r="GG1173"/>
      <c r="GH1173"/>
    </row>
    <row r="1174" spans="1:190" s="29" customFormat="1" ht="12.75" customHeight="1" x14ac:dyDescent="0.2">
      <c r="A1174" s="1"/>
      <c r="B1174" s="11"/>
      <c r="C1174" s="18"/>
      <c r="D1174" s="47"/>
      <c r="E1174" s="1"/>
      <c r="F1174" s="2"/>
      <c r="G1174" s="3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  <c r="AM1174"/>
      <c r="AN1174"/>
      <c r="AO1174"/>
      <c r="AP1174"/>
      <c r="AQ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  <c r="CQ1174"/>
      <c r="CR1174"/>
      <c r="CS1174"/>
      <c r="CT1174"/>
      <c r="CU1174"/>
      <c r="CV1174"/>
      <c r="CW1174"/>
      <c r="CX1174"/>
      <c r="CY1174"/>
      <c r="CZ1174"/>
      <c r="DA1174"/>
      <c r="DB1174"/>
      <c r="DC1174"/>
      <c r="DD1174"/>
      <c r="DE1174"/>
      <c r="DF1174"/>
      <c r="DG1174"/>
      <c r="DH1174"/>
      <c r="DI1174"/>
      <c r="DJ1174"/>
      <c r="DK1174"/>
      <c r="DL1174"/>
      <c r="DM1174"/>
      <c r="DN1174"/>
      <c r="DO1174"/>
      <c r="DP1174"/>
      <c r="DQ1174"/>
      <c r="DR1174"/>
      <c r="DS1174"/>
      <c r="DT1174"/>
      <c r="DU1174"/>
      <c r="DV1174"/>
      <c r="DW1174"/>
      <c r="DX1174"/>
      <c r="DY1174"/>
      <c r="DZ1174"/>
      <c r="EA1174"/>
      <c r="EB1174"/>
      <c r="EC1174"/>
      <c r="ED1174"/>
      <c r="EE1174"/>
      <c r="EF1174"/>
      <c r="EG1174"/>
      <c r="EH1174"/>
      <c r="EI1174"/>
      <c r="EJ1174"/>
      <c r="EK1174"/>
      <c r="EL1174"/>
      <c r="EM1174"/>
      <c r="EN1174"/>
      <c r="EO1174"/>
      <c r="EP1174"/>
      <c r="EQ1174"/>
      <c r="ER1174"/>
      <c r="ES1174"/>
      <c r="ET1174"/>
      <c r="EU1174"/>
      <c r="EV1174"/>
      <c r="EW1174"/>
      <c r="EX1174"/>
      <c r="EY1174"/>
      <c r="EZ1174"/>
      <c r="FA1174"/>
      <c r="FB1174"/>
      <c r="FC1174"/>
      <c r="FD1174"/>
      <c r="FE1174"/>
      <c r="FF1174"/>
      <c r="FG1174"/>
      <c r="FH1174"/>
      <c r="FI1174"/>
      <c r="FJ1174"/>
      <c r="FK1174"/>
      <c r="FL1174"/>
      <c r="FM1174"/>
      <c r="FN1174"/>
      <c r="FO1174"/>
      <c r="FP1174"/>
      <c r="FQ1174"/>
      <c r="FR1174"/>
      <c r="FS1174"/>
      <c r="FT1174"/>
      <c r="FU1174"/>
      <c r="FV1174"/>
      <c r="FW1174"/>
      <c r="FX1174"/>
      <c r="FY1174"/>
      <c r="FZ1174"/>
      <c r="GA1174"/>
      <c r="GB1174"/>
      <c r="GC1174"/>
      <c r="GD1174"/>
      <c r="GE1174"/>
      <c r="GF1174"/>
      <c r="GG1174"/>
      <c r="GH1174"/>
    </row>
    <row r="1175" spans="1:190" s="29" customFormat="1" ht="12.75" customHeight="1" x14ac:dyDescent="0.2">
      <c r="A1175" s="33"/>
      <c r="B1175" s="12"/>
      <c r="C1175" s="12"/>
      <c r="D1175" s="51"/>
      <c r="E1175" s="1"/>
      <c r="F1175" s="2"/>
      <c r="G1175" s="3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  <c r="AI1175"/>
      <c r="AJ1175"/>
      <c r="AK1175"/>
      <c r="AL1175"/>
      <c r="AM1175"/>
      <c r="AN1175"/>
      <c r="AO1175"/>
      <c r="AP1175"/>
      <c r="AQ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  <c r="CQ1175"/>
      <c r="CR1175"/>
      <c r="CS1175"/>
      <c r="CT1175"/>
      <c r="CU1175"/>
      <c r="CV1175"/>
      <c r="CW1175"/>
      <c r="CX1175"/>
      <c r="CY1175"/>
      <c r="CZ1175"/>
      <c r="DA1175"/>
      <c r="DB1175"/>
      <c r="DC1175"/>
      <c r="DD1175"/>
      <c r="DE1175"/>
      <c r="DF1175"/>
      <c r="DG1175"/>
      <c r="DH1175"/>
      <c r="DI1175"/>
      <c r="DJ1175"/>
      <c r="DK1175"/>
      <c r="DL1175"/>
      <c r="DM1175"/>
      <c r="DN1175"/>
      <c r="DO1175"/>
      <c r="DP1175"/>
      <c r="DQ1175"/>
      <c r="DR1175"/>
      <c r="DS1175"/>
      <c r="DT1175"/>
      <c r="DU1175"/>
      <c r="DV1175"/>
      <c r="DW1175"/>
      <c r="DX1175"/>
      <c r="DY1175"/>
      <c r="DZ1175"/>
      <c r="EA1175"/>
      <c r="EB1175"/>
      <c r="EC1175"/>
      <c r="ED1175"/>
      <c r="EE1175"/>
      <c r="EF1175"/>
      <c r="EG1175"/>
      <c r="EH1175"/>
      <c r="EI1175"/>
      <c r="EJ1175"/>
      <c r="EK1175"/>
      <c r="EL1175"/>
      <c r="EM1175"/>
      <c r="EN1175"/>
      <c r="EO1175"/>
      <c r="EP1175"/>
      <c r="EQ1175"/>
      <c r="ER1175"/>
      <c r="ES1175"/>
      <c r="ET1175"/>
      <c r="EU1175"/>
      <c r="EV1175"/>
      <c r="EW1175"/>
      <c r="EX1175"/>
      <c r="EY1175"/>
      <c r="EZ1175"/>
      <c r="FA1175"/>
      <c r="FB1175"/>
      <c r="FC1175"/>
      <c r="FD1175"/>
      <c r="FE1175"/>
      <c r="FF1175"/>
      <c r="FG1175"/>
      <c r="FH1175"/>
      <c r="FI1175"/>
      <c r="FJ1175"/>
      <c r="FK1175"/>
      <c r="FL1175"/>
      <c r="FM1175"/>
      <c r="FN1175"/>
      <c r="FO1175"/>
      <c r="FP1175"/>
      <c r="FQ1175"/>
      <c r="FR1175"/>
      <c r="FS1175"/>
      <c r="FT1175"/>
      <c r="FU1175"/>
      <c r="FV1175"/>
      <c r="FW1175"/>
      <c r="FX1175"/>
      <c r="FY1175"/>
      <c r="FZ1175"/>
      <c r="GA1175"/>
      <c r="GB1175"/>
      <c r="GC1175"/>
      <c r="GD1175"/>
      <c r="GE1175"/>
      <c r="GF1175"/>
      <c r="GG1175"/>
      <c r="GH1175"/>
    </row>
    <row r="1176" spans="1:190" s="29" customFormat="1" ht="12.75" customHeight="1" x14ac:dyDescent="0.2">
      <c r="A1176" s="1"/>
      <c r="B1176" s="11"/>
      <c r="C1176" s="12"/>
      <c r="D1176" s="51"/>
      <c r="E1176" s="1"/>
      <c r="F1176" s="2"/>
      <c r="G1176" s="3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  <c r="AM1176"/>
      <c r="AN1176"/>
      <c r="AO1176"/>
      <c r="AP1176"/>
      <c r="AQ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  <c r="CQ1176"/>
      <c r="CR1176"/>
      <c r="CS1176"/>
      <c r="CT1176"/>
      <c r="CU1176"/>
      <c r="CV1176"/>
      <c r="CW1176"/>
      <c r="CX1176"/>
      <c r="CY1176"/>
      <c r="CZ1176"/>
      <c r="DA1176"/>
      <c r="DB1176"/>
      <c r="DC1176"/>
      <c r="DD1176"/>
      <c r="DE1176"/>
      <c r="DF1176"/>
      <c r="DG1176"/>
      <c r="DH1176"/>
      <c r="DI1176"/>
      <c r="DJ1176"/>
      <c r="DK1176"/>
      <c r="DL1176"/>
      <c r="DM1176"/>
      <c r="DN1176"/>
      <c r="DO1176"/>
      <c r="DP1176"/>
      <c r="DQ1176"/>
      <c r="DR1176"/>
      <c r="DS1176"/>
      <c r="DT1176"/>
      <c r="DU1176"/>
      <c r="DV1176"/>
      <c r="DW1176"/>
      <c r="DX1176"/>
      <c r="DY1176"/>
      <c r="DZ1176"/>
      <c r="EA1176"/>
      <c r="EB1176"/>
      <c r="EC1176"/>
      <c r="ED1176"/>
      <c r="EE1176"/>
      <c r="EF1176"/>
      <c r="EG1176"/>
      <c r="EH1176"/>
      <c r="EI1176"/>
      <c r="EJ1176"/>
      <c r="EK1176"/>
      <c r="EL1176"/>
      <c r="EM1176"/>
      <c r="EN1176"/>
      <c r="EO1176"/>
      <c r="EP1176"/>
      <c r="EQ1176"/>
      <c r="ER1176"/>
      <c r="ES1176"/>
      <c r="ET1176"/>
      <c r="EU1176"/>
      <c r="EV1176"/>
      <c r="EW1176"/>
      <c r="EX1176"/>
      <c r="EY1176"/>
      <c r="EZ1176"/>
      <c r="FA1176"/>
      <c r="FB1176"/>
      <c r="FC1176"/>
      <c r="FD1176"/>
      <c r="FE1176"/>
      <c r="FF1176"/>
      <c r="FG1176"/>
      <c r="FH1176"/>
      <c r="FI1176"/>
      <c r="FJ1176"/>
      <c r="FK1176"/>
      <c r="FL1176"/>
      <c r="FM1176"/>
      <c r="FN1176"/>
      <c r="FO1176"/>
      <c r="FP1176"/>
      <c r="FQ1176"/>
      <c r="FR1176"/>
      <c r="FS1176"/>
      <c r="FT1176"/>
      <c r="FU1176"/>
      <c r="FV1176"/>
      <c r="FW1176"/>
      <c r="FX1176"/>
      <c r="FY1176"/>
      <c r="FZ1176"/>
      <c r="GA1176"/>
      <c r="GB1176"/>
      <c r="GC1176"/>
      <c r="GD1176"/>
      <c r="GE1176"/>
      <c r="GF1176"/>
      <c r="GG1176"/>
      <c r="GH1176"/>
    </row>
    <row r="1177" spans="1:190" s="29" customFormat="1" ht="12.75" customHeight="1" x14ac:dyDescent="0.2">
      <c r="A1177" s="33"/>
      <c r="B1177" s="12"/>
      <c r="C1177" s="12"/>
      <c r="D1177" s="51"/>
      <c r="E1177" s="1"/>
      <c r="F1177" s="2"/>
      <c r="G1177" s="3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  <c r="AI1177"/>
      <c r="AJ1177"/>
      <c r="AK1177"/>
      <c r="AL1177"/>
      <c r="AM1177"/>
      <c r="AN1177"/>
      <c r="AO1177"/>
      <c r="AP1177"/>
      <c r="AQ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  <c r="CQ1177"/>
      <c r="CR1177"/>
      <c r="CS1177"/>
      <c r="CT1177"/>
      <c r="CU1177"/>
      <c r="CV1177"/>
      <c r="CW1177"/>
      <c r="CX1177"/>
      <c r="CY1177"/>
      <c r="CZ1177"/>
      <c r="DA1177"/>
      <c r="DB1177"/>
      <c r="DC1177"/>
      <c r="DD1177"/>
      <c r="DE1177"/>
      <c r="DF1177"/>
      <c r="DG1177"/>
      <c r="DH1177"/>
      <c r="DI1177"/>
      <c r="DJ1177"/>
      <c r="DK1177"/>
      <c r="DL1177"/>
      <c r="DM1177"/>
      <c r="DN1177"/>
      <c r="DO1177"/>
      <c r="DP1177"/>
      <c r="DQ1177"/>
      <c r="DR1177"/>
      <c r="DS1177"/>
      <c r="DT1177"/>
      <c r="DU1177"/>
      <c r="DV1177"/>
      <c r="DW1177"/>
      <c r="DX1177"/>
      <c r="DY1177"/>
      <c r="DZ1177"/>
      <c r="EA1177"/>
      <c r="EB1177"/>
      <c r="EC1177"/>
      <c r="ED1177"/>
      <c r="EE1177"/>
      <c r="EF1177"/>
      <c r="EG1177"/>
      <c r="EH1177"/>
      <c r="EI1177"/>
      <c r="EJ1177"/>
      <c r="EK1177"/>
      <c r="EL1177"/>
      <c r="EM1177"/>
      <c r="EN1177"/>
      <c r="EO1177"/>
      <c r="EP1177"/>
      <c r="EQ1177"/>
      <c r="ER1177"/>
      <c r="ES1177"/>
      <c r="ET1177"/>
      <c r="EU1177"/>
      <c r="EV1177"/>
      <c r="EW1177"/>
      <c r="EX1177"/>
      <c r="EY1177"/>
      <c r="EZ1177"/>
      <c r="FA1177"/>
      <c r="FB1177"/>
      <c r="FC1177"/>
      <c r="FD1177"/>
      <c r="FE1177"/>
      <c r="FF1177"/>
      <c r="FG1177"/>
      <c r="FH1177"/>
      <c r="FI1177"/>
      <c r="FJ1177"/>
      <c r="FK1177"/>
      <c r="FL1177"/>
      <c r="FM1177"/>
      <c r="FN1177"/>
      <c r="FO1177"/>
      <c r="FP1177"/>
      <c r="FQ1177"/>
      <c r="FR1177"/>
      <c r="FS1177"/>
      <c r="FT1177"/>
      <c r="FU1177"/>
      <c r="FV1177"/>
      <c r="FW1177"/>
      <c r="FX1177"/>
      <c r="FY1177"/>
      <c r="FZ1177"/>
      <c r="GA1177"/>
      <c r="GB1177"/>
      <c r="GC1177"/>
      <c r="GD1177"/>
      <c r="GE1177"/>
      <c r="GF1177"/>
      <c r="GG1177"/>
      <c r="GH1177"/>
    </row>
    <row r="1178" spans="1:190" s="29" customFormat="1" ht="12.75" customHeight="1" x14ac:dyDescent="0.2">
      <c r="A1178" s="1"/>
      <c r="B1178" s="11"/>
      <c r="C1178" s="12"/>
      <c r="D1178" s="51"/>
      <c r="E1178" s="1"/>
      <c r="F1178" s="2"/>
      <c r="G1178" s="3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  <c r="AM1178"/>
      <c r="AN1178"/>
      <c r="AO1178"/>
      <c r="AP1178"/>
      <c r="AQ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  <c r="CQ1178"/>
      <c r="CR1178"/>
      <c r="CS1178"/>
      <c r="CT1178"/>
      <c r="CU1178"/>
      <c r="CV1178"/>
      <c r="CW1178"/>
      <c r="CX1178"/>
      <c r="CY1178"/>
      <c r="CZ1178"/>
      <c r="DA1178"/>
      <c r="DB1178"/>
      <c r="DC1178"/>
      <c r="DD1178"/>
      <c r="DE1178"/>
      <c r="DF1178"/>
      <c r="DG1178"/>
      <c r="DH1178"/>
      <c r="DI1178"/>
      <c r="DJ1178"/>
      <c r="DK1178"/>
      <c r="DL1178"/>
      <c r="DM1178"/>
      <c r="DN1178"/>
      <c r="DO1178"/>
      <c r="DP1178"/>
      <c r="DQ1178"/>
      <c r="DR1178"/>
      <c r="DS1178"/>
      <c r="DT1178"/>
      <c r="DU1178"/>
      <c r="DV1178"/>
      <c r="DW1178"/>
      <c r="DX1178"/>
      <c r="DY1178"/>
      <c r="DZ1178"/>
      <c r="EA1178"/>
      <c r="EB1178"/>
      <c r="EC1178"/>
      <c r="ED1178"/>
      <c r="EE1178"/>
      <c r="EF1178"/>
      <c r="EG1178"/>
      <c r="EH1178"/>
      <c r="EI1178"/>
      <c r="EJ1178"/>
      <c r="EK1178"/>
      <c r="EL1178"/>
      <c r="EM1178"/>
      <c r="EN1178"/>
      <c r="EO1178"/>
      <c r="EP1178"/>
      <c r="EQ1178"/>
      <c r="ER1178"/>
      <c r="ES1178"/>
      <c r="ET1178"/>
      <c r="EU1178"/>
      <c r="EV1178"/>
      <c r="EW1178"/>
      <c r="EX1178"/>
      <c r="EY1178"/>
      <c r="EZ1178"/>
      <c r="FA1178"/>
      <c r="FB1178"/>
      <c r="FC1178"/>
      <c r="FD1178"/>
      <c r="FE1178"/>
      <c r="FF1178"/>
      <c r="FG1178"/>
      <c r="FH1178"/>
      <c r="FI1178"/>
      <c r="FJ1178"/>
      <c r="FK1178"/>
      <c r="FL1178"/>
      <c r="FM1178"/>
      <c r="FN1178"/>
      <c r="FO1178"/>
      <c r="FP1178"/>
      <c r="FQ1178"/>
      <c r="FR1178"/>
      <c r="FS1178"/>
      <c r="FT1178"/>
      <c r="FU1178"/>
      <c r="FV1178"/>
      <c r="FW1178"/>
      <c r="FX1178"/>
      <c r="FY1178"/>
      <c r="FZ1178"/>
      <c r="GA1178"/>
      <c r="GB1178"/>
      <c r="GC1178"/>
      <c r="GD1178"/>
      <c r="GE1178"/>
      <c r="GF1178"/>
      <c r="GG1178"/>
      <c r="GH1178"/>
    </row>
    <row r="1179" spans="1:190" s="29" customFormat="1" ht="12.75" customHeight="1" x14ac:dyDescent="0.2">
      <c r="A1179" s="33"/>
      <c r="B1179" s="12"/>
      <c r="C1179" s="12"/>
      <c r="D1179" s="51"/>
      <c r="E1179" s="1"/>
      <c r="F1179" s="2"/>
      <c r="G1179" s="3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  <c r="AM1179"/>
      <c r="AN1179"/>
      <c r="AO1179"/>
      <c r="AP1179"/>
      <c r="AQ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  <c r="CQ1179"/>
      <c r="CR1179"/>
      <c r="CS1179"/>
      <c r="CT1179"/>
      <c r="CU1179"/>
      <c r="CV1179"/>
      <c r="CW1179"/>
      <c r="CX1179"/>
      <c r="CY1179"/>
      <c r="CZ1179"/>
      <c r="DA1179"/>
      <c r="DB1179"/>
      <c r="DC1179"/>
      <c r="DD1179"/>
      <c r="DE1179"/>
      <c r="DF1179"/>
      <c r="DG1179"/>
      <c r="DH1179"/>
      <c r="DI1179"/>
      <c r="DJ1179"/>
      <c r="DK1179"/>
      <c r="DL1179"/>
      <c r="DM1179"/>
      <c r="DN1179"/>
      <c r="DO1179"/>
      <c r="DP1179"/>
      <c r="DQ1179"/>
      <c r="DR1179"/>
      <c r="DS1179"/>
      <c r="DT1179"/>
      <c r="DU1179"/>
      <c r="DV1179"/>
      <c r="DW1179"/>
      <c r="DX1179"/>
      <c r="DY1179"/>
      <c r="DZ1179"/>
      <c r="EA1179"/>
      <c r="EB1179"/>
      <c r="EC1179"/>
      <c r="ED1179"/>
      <c r="EE1179"/>
      <c r="EF1179"/>
      <c r="EG1179"/>
      <c r="EH1179"/>
      <c r="EI1179"/>
      <c r="EJ1179"/>
      <c r="EK1179"/>
      <c r="EL1179"/>
      <c r="EM1179"/>
      <c r="EN1179"/>
      <c r="EO1179"/>
      <c r="EP1179"/>
      <c r="EQ1179"/>
      <c r="ER1179"/>
      <c r="ES1179"/>
      <c r="ET1179"/>
      <c r="EU1179"/>
      <c r="EV1179"/>
      <c r="EW1179"/>
      <c r="EX1179"/>
      <c r="EY1179"/>
      <c r="EZ1179"/>
      <c r="FA1179"/>
      <c r="FB1179"/>
      <c r="FC1179"/>
      <c r="FD1179"/>
      <c r="FE1179"/>
      <c r="FF1179"/>
      <c r="FG1179"/>
      <c r="FH1179"/>
      <c r="FI1179"/>
      <c r="FJ1179"/>
      <c r="FK1179"/>
      <c r="FL1179"/>
      <c r="FM1179"/>
      <c r="FN1179"/>
      <c r="FO1179"/>
      <c r="FP1179"/>
      <c r="FQ1179"/>
      <c r="FR1179"/>
      <c r="FS1179"/>
      <c r="FT1179"/>
      <c r="FU1179"/>
      <c r="FV1179"/>
      <c r="FW1179"/>
      <c r="FX1179"/>
      <c r="FY1179"/>
      <c r="FZ1179"/>
      <c r="GA1179"/>
      <c r="GB1179"/>
      <c r="GC1179"/>
      <c r="GD1179"/>
      <c r="GE1179"/>
      <c r="GF1179"/>
      <c r="GG1179"/>
      <c r="GH1179"/>
    </row>
    <row r="1180" spans="1:190" s="29" customFormat="1" ht="12.75" customHeight="1" x14ac:dyDescent="0.2">
      <c r="A1180" s="8"/>
      <c r="B1180" s="12"/>
      <c r="C1180" s="18"/>
      <c r="D1180" s="51"/>
      <c r="E1180" s="1"/>
      <c r="F1180" s="2"/>
      <c r="G1180" s="3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  <c r="AM1180"/>
      <c r="AN1180"/>
      <c r="AO1180"/>
      <c r="AP1180"/>
      <c r="AQ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  <c r="CQ1180"/>
      <c r="CR1180"/>
      <c r="CS1180"/>
      <c r="CT1180"/>
      <c r="CU1180"/>
      <c r="CV1180"/>
      <c r="CW1180"/>
      <c r="CX1180"/>
      <c r="CY1180"/>
      <c r="CZ1180"/>
      <c r="DA1180"/>
      <c r="DB1180"/>
      <c r="DC1180"/>
      <c r="DD1180"/>
      <c r="DE1180"/>
      <c r="DF1180"/>
      <c r="DG1180"/>
      <c r="DH1180"/>
      <c r="DI1180"/>
      <c r="DJ1180"/>
      <c r="DK1180"/>
      <c r="DL1180"/>
      <c r="DM1180"/>
      <c r="DN1180"/>
      <c r="DO1180"/>
      <c r="DP1180"/>
      <c r="DQ1180"/>
      <c r="DR1180"/>
      <c r="DS1180"/>
      <c r="DT1180"/>
      <c r="DU1180"/>
      <c r="DV1180"/>
      <c r="DW1180"/>
      <c r="DX1180"/>
      <c r="DY1180"/>
      <c r="DZ1180"/>
      <c r="EA1180"/>
      <c r="EB1180"/>
      <c r="EC1180"/>
      <c r="ED1180"/>
      <c r="EE1180"/>
      <c r="EF1180"/>
      <c r="EG1180"/>
      <c r="EH1180"/>
      <c r="EI1180"/>
      <c r="EJ1180"/>
      <c r="EK1180"/>
      <c r="EL1180"/>
      <c r="EM1180"/>
      <c r="EN1180"/>
      <c r="EO1180"/>
      <c r="EP1180"/>
      <c r="EQ1180"/>
      <c r="ER1180"/>
      <c r="ES1180"/>
      <c r="ET1180"/>
      <c r="EU1180"/>
      <c r="EV1180"/>
      <c r="EW1180"/>
      <c r="EX1180"/>
      <c r="EY1180"/>
      <c r="EZ1180"/>
      <c r="FA1180"/>
      <c r="FB1180"/>
      <c r="FC1180"/>
      <c r="FD1180"/>
      <c r="FE1180"/>
      <c r="FF1180"/>
      <c r="FG1180"/>
      <c r="FH1180"/>
      <c r="FI1180"/>
      <c r="FJ1180"/>
      <c r="FK1180"/>
      <c r="FL1180"/>
      <c r="FM1180"/>
      <c r="FN1180"/>
      <c r="FO1180"/>
      <c r="FP1180"/>
      <c r="FQ1180"/>
      <c r="FR1180"/>
      <c r="FS1180"/>
      <c r="FT1180"/>
      <c r="FU1180"/>
      <c r="FV1180"/>
      <c r="FW1180"/>
      <c r="FX1180"/>
      <c r="FY1180"/>
      <c r="FZ1180"/>
      <c r="GA1180"/>
      <c r="GB1180"/>
      <c r="GC1180"/>
      <c r="GD1180"/>
      <c r="GE1180"/>
      <c r="GF1180"/>
      <c r="GG1180"/>
      <c r="GH1180"/>
    </row>
    <row r="1181" spans="1:190" s="29" customFormat="1" ht="12.75" customHeight="1" x14ac:dyDescent="0.2">
      <c r="A1181" s="33"/>
      <c r="B1181" s="12"/>
      <c r="C1181" s="12"/>
      <c r="D1181" s="51"/>
      <c r="E1181" s="1"/>
      <c r="F1181" s="2"/>
      <c r="G1181" s="3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  <c r="AM1181"/>
      <c r="AN1181"/>
      <c r="AO1181"/>
      <c r="AP1181"/>
      <c r="AQ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  <c r="CQ1181"/>
      <c r="CR1181"/>
      <c r="CS1181"/>
      <c r="CT1181"/>
      <c r="CU1181"/>
      <c r="CV1181"/>
      <c r="CW1181"/>
      <c r="CX1181"/>
      <c r="CY1181"/>
      <c r="CZ1181"/>
      <c r="DA1181"/>
      <c r="DB1181"/>
      <c r="DC1181"/>
      <c r="DD1181"/>
      <c r="DE1181"/>
      <c r="DF1181"/>
      <c r="DG1181"/>
      <c r="DH1181"/>
      <c r="DI1181"/>
      <c r="DJ1181"/>
      <c r="DK1181"/>
      <c r="DL1181"/>
      <c r="DM1181"/>
      <c r="DN1181"/>
      <c r="DO1181"/>
      <c r="DP1181"/>
      <c r="DQ1181"/>
      <c r="DR1181"/>
      <c r="DS1181"/>
      <c r="DT1181"/>
      <c r="DU1181"/>
      <c r="DV1181"/>
      <c r="DW1181"/>
      <c r="DX1181"/>
      <c r="DY1181"/>
      <c r="DZ1181"/>
      <c r="EA1181"/>
      <c r="EB1181"/>
      <c r="EC1181"/>
      <c r="ED1181"/>
      <c r="EE1181"/>
      <c r="EF1181"/>
      <c r="EG1181"/>
      <c r="EH1181"/>
      <c r="EI1181"/>
      <c r="EJ1181"/>
      <c r="EK1181"/>
      <c r="EL1181"/>
      <c r="EM1181"/>
      <c r="EN1181"/>
      <c r="EO1181"/>
      <c r="EP1181"/>
      <c r="EQ1181"/>
      <c r="ER1181"/>
      <c r="ES1181"/>
      <c r="ET1181"/>
      <c r="EU1181"/>
      <c r="EV1181"/>
      <c r="EW1181"/>
      <c r="EX1181"/>
      <c r="EY1181"/>
      <c r="EZ1181"/>
      <c r="FA1181"/>
      <c r="FB1181"/>
      <c r="FC1181"/>
      <c r="FD1181"/>
      <c r="FE1181"/>
      <c r="FF1181"/>
      <c r="FG1181"/>
      <c r="FH1181"/>
      <c r="FI1181"/>
      <c r="FJ1181"/>
      <c r="FK1181"/>
      <c r="FL1181"/>
      <c r="FM1181"/>
      <c r="FN1181"/>
      <c r="FO1181"/>
      <c r="FP1181"/>
      <c r="FQ1181"/>
      <c r="FR1181"/>
      <c r="FS1181"/>
      <c r="FT1181"/>
      <c r="FU1181"/>
      <c r="FV1181"/>
      <c r="FW1181"/>
      <c r="FX1181"/>
      <c r="FY1181"/>
      <c r="FZ1181"/>
      <c r="GA1181"/>
      <c r="GB1181"/>
      <c r="GC1181"/>
      <c r="GD1181"/>
      <c r="GE1181"/>
      <c r="GF1181"/>
      <c r="GG1181"/>
      <c r="GH1181"/>
    </row>
    <row r="1182" spans="1:190" s="29" customFormat="1" ht="12.75" customHeight="1" x14ac:dyDescent="0.2">
      <c r="A1182" s="8"/>
      <c r="B1182" s="12"/>
      <c r="C1182" s="18"/>
      <c r="D1182" s="51"/>
      <c r="E1182" s="1"/>
      <c r="F1182" s="2"/>
      <c r="G1182" s="3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  <c r="AM1182"/>
      <c r="AN1182"/>
      <c r="AO1182"/>
      <c r="AP1182"/>
      <c r="AQ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  <c r="CQ1182"/>
      <c r="CR1182"/>
      <c r="CS1182"/>
      <c r="CT1182"/>
      <c r="CU1182"/>
      <c r="CV1182"/>
      <c r="CW1182"/>
      <c r="CX1182"/>
      <c r="CY1182"/>
      <c r="CZ1182"/>
      <c r="DA1182"/>
      <c r="DB1182"/>
      <c r="DC1182"/>
      <c r="DD1182"/>
      <c r="DE1182"/>
      <c r="DF1182"/>
      <c r="DG1182"/>
      <c r="DH1182"/>
      <c r="DI1182"/>
      <c r="DJ1182"/>
      <c r="DK1182"/>
      <c r="DL1182"/>
      <c r="DM1182"/>
      <c r="DN1182"/>
      <c r="DO1182"/>
      <c r="DP1182"/>
      <c r="DQ1182"/>
      <c r="DR1182"/>
      <c r="DS1182"/>
      <c r="DT1182"/>
      <c r="DU1182"/>
      <c r="DV1182"/>
      <c r="DW1182"/>
      <c r="DX1182"/>
      <c r="DY1182"/>
      <c r="DZ1182"/>
      <c r="EA1182"/>
      <c r="EB1182"/>
      <c r="EC1182"/>
      <c r="ED1182"/>
      <c r="EE1182"/>
      <c r="EF1182"/>
      <c r="EG1182"/>
      <c r="EH1182"/>
      <c r="EI1182"/>
      <c r="EJ1182"/>
      <c r="EK1182"/>
      <c r="EL1182"/>
      <c r="EM1182"/>
      <c r="EN1182"/>
      <c r="EO1182"/>
      <c r="EP1182"/>
      <c r="EQ1182"/>
      <c r="ER1182"/>
      <c r="ES1182"/>
      <c r="ET1182"/>
      <c r="EU1182"/>
      <c r="EV1182"/>
      <c r="EW1182"/>
      <c r="EX1182"/>
      <c r="EY1182"/>
      <c r="EZ1182"/>
      <c r="FA1182"/>
      <c r="FB1182"/>
      <c r="FC1182"/>
      <c r="FD1182"/>
      <c r="FE1182"/>
      <c r="FF1182"/>
      <c r="FG1182"/>
      <c r="FH1182"/>
      <c r="FI1182"/>
      <c r="FJ1182"/>
      <c r="FK1182"/>
      <c r="FL1182"/>
      <c r="FM1182"/>
      <c r="FN1182"/>
      <c r="FO1182"/>
      <c r="FP1182"/>
      <c r="FQ1182"/>
      <c r="FR1182"/>
      <c r="FS1182"/>
      <c r="FT1182"/>
      <c r="FU1182"/>
      <c r="FV1182"/>
      <c r="FW1182"/>
      <c r="FX1182"/>
      <c r="FY1182"/>
      <c r="FZ1182"/>
      <c r="GA1182"/>
      <c r="GB1182"/>
      <c r="GC1182"/>
      <c r="GD1182"/>
      <c r="GE1182"/>
      <c r="GF1182"/>
      <c r="GG1182"/>
      <c r="GH1182"/>
    </row>
    <row r="1183" spans="1:190" s="29" customFormat="1" ht="12.75" customHeight="1" x14ac:dyDescent="0.2">
      <c r="A1183" s="33"/>
      <c r="B1183" s="12"/>
      <c r="C1183" s="12"/>
      <c r="D1183" s="51"/>
      <c r="E1183" s="1"/>
      <c r="F1183" s="2"/>
      <c r="G1183" s="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  <c r="AM1183"/>
      <c r="AN1183"/>
      <c r="AO1183"/>
      <c r="AP1183"/>
      <c r="AQ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  <c r="CQ1183"/>
      <c r="CR1183"/>
      <c r="CS1183"/>
      <c r="CT1183"/>
      <c r="CU1183"/>
      <c r="CV1183"/>
      <c r="CW1183"/>
      <c r="CX1183"/>
      <c r="CY1183"/>
      <c r="CZ1183"/>
      <c r="DA1183"/>
      <c r="DB1183"/>
      <c r="DC1183"/>
      <c r="DD1183"/>
      <c r="DE1183"/>
      <c r="DF1183"/>
      <c r="DG1183"/>
      <c r="DH1183"/>
      <c r="DI1183"/>
      <c r="DJ1183"/>
      <c r="DK1183"/>
      <c r="DL1183"/>
      <c r="DM1183"/>
      <c r="DN1183"/>
      <c r="DO1183"/>
      <c r="DP1183"/>
      <c r="DQ1183"/>
      <c r="DR1183"/>
      <c r="DS1183"/>
      <c r="DT1183"/>
      <c r="DU1183"/>
      <c r="DV1183"/>
      <c r="DW1183"/>
      <c r="DX1183"/>
      <c r="DY1183"/>
      <c r="DZ1183"/>
      <c r="EA1183"/>
      <c r="EB1183"/>
      <c r="EC1183"/>
      <c r="ED1183"/>
      <c r="EE1183"/>
      <c r="EF1183"/>
      <c r="EG1183"/>
      <c r="EH1183"/>
      <c r="EI1183"/>
      <c r="EJ1183"/>
      <c r="EK1183"/>
      <c r="EL1183"/>
      <c r="EM1183"/>
      <c r="EN1183"/>
      <c r="EO1183"/>
      <c r="EP1183"/>
      <c r="EQ1183"/>
      <c r="ER1183"/>
      <c r="ES1183"/>
      <c r="ET1183"/>
      <c r="EU1183"/>
      <c r="EV1183"/>
      <c r="EW1183"/>
      <c r="EX1183"/>
      <c r="EY1183"/>
      <c r="EZ1183"/>
      <c r="FA1183"/>
      <c r="FB1183"/>
      <c r="FC1183"/>
      <c r="FD1183"/>
      <c r="FE1183"/>
      <c r="FF1183"/>
      <c r="FG1183"/>
      <c r="FH1183"/>
      <c r="FI1183"/>
      <c r="FJ1183"/>
      <c r="FK1183"/>
      <c r="FL1183"/>
      <c r="FM1183"/>
      <c r="FN1183"/>
      <c r="FO1183"/>
      <c r="FP1183"/>
      <c r="FQ1183"/>
      <c r="FR1183"/>
      <c r="FS1183"/>
      <c r="FT1183"/>
      <c r="FU1183"/>
      <c r="FV1183"/>
      <c r="FW1183"/>
      <c r="FX1183"/>
      <c r="FY1183"/>
      <c r="FZ1183"/>
      <c r="GA1183"/>
      <c r="GB1183"/>
      <c r="GC1183"/>
      <c r="GD1183"/>
      <c r="GE1183"/>
      <c r="GF1183"/>
      <c r="GG1183"/>
      <c r="GH1183"/>
    </row>
    <row r="1184" spans="1:190" s="29" customFormat="1" ht="12.75" customHeight="1" x14ac:dyDescent="0.2">
      <c r="A1184" s="8"/>
      <c r="B1184" s="12"/>
      <c r="C1184" s="18"/>
      <c r="D1184" s="51"/>
      <c r="E1184" s="1"/>
      <c r="F1184" s="2"/>
      <c r="G1184" s="3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  <c r="AI1184"/>
      <c r="AJ1184"/>
      <c r="AK1184"/>
      <c r="AL1184"/>
      <c r="AM1184"/>
      <c r="AN1184"/>
      <c r="AO1184"/>
      <c r="AP1184"/>
      <c r="AQ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  <c r="CQ1184"/>
      <c r="CR1184"/>
      <c r="CS1184"/>
      <c r="CT1184"/>
      <c r="CU1184"/>
      <c r="CV1184"/>
      <c r="CW1184"/>
      <c r="CX1184"/>
      <c r="CY1184"/>
      <c r="CZ1184"/>
      <c r="DA1184"/>
      <c r="DB1184"/>
      <c r="DC1184"/>
      <c r="DD1184"/>
      <c r="DE1184"/>
      <c r="DF1184"/>
      <c r="DG1184"/>
      <c r="DH1184"/>
      <c r="DI1184"/>
      <c r="DJ1184"/>
      <c r="DK1184"/>
      <c r="DL1184"/>
      <c r="DM1184"/>
      <c r="DN1184"/>
      <c r="DO1184"/>
      <c r="DP1184"/>
      <c r="DQ1184"/>
      <c r="DR1184"/>
      <c r="DS1184"/>
      <c r="DT1184"/>
      <c r="DU1184"/>
      <c r="DV1184"/>
      <c r="DW1184"/>
      <c r="DX1184"/>
      <c r="DY1184"/>
      <c r="DZ1184"/>
      <c r="EA1184"/>
      <c r="EB1184"/>
      <c r="EC1184"/>
      <c r="ED1184"/>
      <c r="EE1184"/>
      <c r="EF1184"/>
      <c r="EG1184"/>
      <c r="EH1184"/>
      <c r="EI1184"/>
      <c r="EJ1184"/>
      <c r="EK1184"/>
      <c r="EL1184"/>
      <c r="EM1184"/>
      <c r="EN1184"/>
      <c r="EO1184"/>
      <c r="EP1184"/>
      <c r="EQ1184"/>
      <c r="ER1184"/>
      <c r="ES1184"/>
      <c r="ET1184"/>
      <c r="EU1184"/>
      <c r="EV1184"/>
      <c r="EW1184"/>
      <c r="EX1184"/>
      <c r="EY1184"/>
      <c r="EZ1184"/>
      <c r="FA1184"/>
      <c r="FB1184"/>
      <c r="FC1184"/>
      <c r="FD1184"/>
      <c r="FE1184"/>
      <c r="FF1184"/>
      <c r="FG1184"/>
      <c r="FH1184"/>
      <c r="FI1184"/>
      <c r="FJ1184"/>
      <c r="FK1184"/>
      <c r="FL1184"/>
      <c r="FM1184"/>
      <c r="FN1184"/>
      <c r="FO1184"/>
      <c r="FP1184"/>
      <c r="FQ1184"/>
      <c r="FR1184"/>
      <c r="FS1184"/>
      <c r="FT1184"/>
      <c r="FU1184"/>
      <c r="FV1184"/>
      <c r="FW1184"/>
      <c r="FX1184"/>
      <c r="FY1184"/>
      <c r="FZ1184"/>
      <c r="GA1184"/>
      <c r="GB1184"/>
      <c r="GC1184"/>
      <c r="GD1184"/>
      <c r="GE1184"/>
      <c r="GF1184"/>
      <c r="GG1184"/>
      <c r="GH1184"/>
    </row>
    <row r="1185" spans="1:190" s="29" customFormat="1" ht="12.75" customHeight="1" x14ac:dyDescent="0.2">
      <c r="A1185" s="33"/>
      <c r="B1185" s="12"/>
      <c r="C1185" s="12"/>
      <c r="D1185" s="51"/>
      <c r="E1185" s="1"/>
      <c r="F1185" s="2"/>
      <c r="G1185" s="3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  <c r="AM1185"/>
      <c r="AN1185"/>
      <c r="AO1185"/>
      <c r="AP1185"/>
      <c r="AQ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  <c r="CQ1185"/>
      <c r="CR1185"/>
      <c r="CS1185"/>
      <c r="CT1185"/>
      <c r="CU1185"/>
      <c r="CV1185"/>
      <c r="CW1185"/>
      <c r="CX1185"/>
      <c r="CY1185"/>
      <c r="CZ1185"/>
      <c r="DA1185"/>
      <c r="DB1185"/>
      <c r="DC1185"/>
      <c r="DD1185"/>
      <c r="DE1185"/>
      <c r="DF1185"/>
      <c r="DG1185"/>
      <c r="DH1185"/>
      <c r="DI1185"/>
      <c r="DJ1185"/>
      <c r="DK1185"/>
      <c r="DL1185"/>
      <c r="DM1185"/>
      <c r="DN1185"/>
      <c r="DO1185"/>
      <c r="DP1185"/>
      <c r="DQ1185"/>
      <c r="DR1185"/>
      <c r="DS1185"/>
      <c r="DT1185"/>
      <c r="DU1185"/>
      <c r="DV1185"/>
      <c r="DW1185"/>
      <c r="DX1185"/>
      <c r="DY1185"/>
      <c r="DZ1185"/>
      <c r="EA1185"/>
      <c r="EB1185"/>
      <c r="EC1185"/>
      <c r="ED1185"/>
      <c r="EE1185"/>
      <c r="EF1185"/>
      <c r="EG1185"/>
      <c r="EH1185"/>
      <c r="EI1185"/>
      <c r="EJ1185"/>
      <c r="EK1185"/>
      <c r="EL1185"/>
      <c r="EM1185"/>
      <c r="EN1185"/>
      <c r="EO1185"/>
      <c r="EP1185"/>
      <c r="EQ1185"/>
      <c r="ER1185"/>
      <c r="ES1185"/>
      <c r="ET1185"/>
      <c r="EU1185"/>
      <c r="EV1185"/>
      <c r="EW1185"/>
      <c r="EX1185"/>
      <c r="EY1185"/>
      <c r="EZ1185"/>
      <c r="FA1185"/>
      <c r="FB1185"/>
      <c r="FC1185"/>
      <c r="FD1185"/>
      <c r="FE1185"/>
      <c r="FF1185"/>
      <c r="FG1185"/>
      <c r="FH1185"/>
      <c r="FI1185"/>
      <c r="FJ1185"/>
      <c r="FK1185"/>
      <c r="FL1185"/>
      <c r="FM1185"/>
      <c r="FN1185"/>
      <c r="FO1185"/>
      <c r="FP1185"/>
      <c r="FQ1185"/>
      <c r="FR1185"/>
      <c r="FS1185"/>
      <c r="FT1185"/>
      <c r="FU1185"/>
      <c r="FV1185"/>
      <c r="FW1185"/>
      <c r="FX1185"/>
      <c r="FY1185"/>
      <c r="FZ1185"/>
      <c r="GA1185"/>
      <c r="GB1185"/>
      <c r="GC1185"/>
      <c r="GD1185"/>
      <c r="GE1185"/>
      <c r="GF1185"/>
      <c r="GG1185"/>
      <c r="GH1185"/>
    </row>
    <row r="1186" spans="1:190" s="29" customFormat="1" ht="12.75" customHeight="1" x14ac:dyDescent="0.2">
      <c r="A1186" s="8"/>
      <c r="B1186" s="12"/>
      <c r="C1186" s="12"/>
      <c r="D1186" s="51"/>
      <c r="E1186" s="1"/>
      <c r="F1186" s="2"/>
      <c r="G1186" s="3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  <c r="AI1186"/>
      <c r="AJ1186"/>
      <c r="AK1186"/>
      <c r="AL1186"/>
      <c r="AM1186"/>
      <c r="AN1186"/>
      <c r="AO1186"/>
      <c r="AP1186"/>
      <c r="AQ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  <c r="CQ1186"/>
      <c r="CR1186"/>
      <c r="CS1186"/>
      <c r="CT1186"/>
      <c r="CU1186"/>
      <c r="CV1186"/>
      <c r="CW1186"/>
      <c r="CX1186"/>
      <c r="CY1186"/>
      <c r="CZ1186"/>
      <c r="DA1186"/>
      <c r="DB1186"/>
      <c r="DC1186"/>
      <c r="DD1186"/>
      <c r="DE1186"/>
      <c r="DF1186"/>
      <c r="DG1186"/>
      <c r="DH1186"/>
      <c r="DI1186"/>
      <c r="DJ1186"/>
      <c r="DK1186"/>
      <c r="DL1186"/>
      <c r="DM1186"/>
      <c r="DN1186"/>
      <c r="DO1186"/>
      <c r="DP1186"/>
      <c r="DQ1186"/>
      <c r="DR1186"/>
      <c r="DS1186"/>
      <c r="DT1186"/>
      <c r="DU1186"/>
      <c r="DV1186"/>
      <c r="DW1186"/>
      <c r="DX1186"/>
      <c r="DY1186"/>
      <c r="DZ1186"/>
      <c r="EA1186"/>
      <c r="EB1186"/>
      <c r="EC1186"/>
      <c r="ED1186"/>
      <c r="EE1186"/>
      <c r="EF1186"/>
      <c r="EG1186"/>
      <c r="EH1186"/>
      <c r="EI1186"/>
      <c r="EJ1186"/>
      <c r="EK1186"/>
      <c r="EL1186"/>
      <c r="EM1186"/>
      <c r="EN1186"/>
      <c r="EO1186"/>
      <c r="EP1186"/>
      <c r="EQ1186"/>
      <c r="ER1186"/>
      <c r="ES1186"/>
      <c r="ET1186"/>
      <c r="EU1186"/>
      <c r="EV1186"/>
      <c r="EW1186"/>
      <c r="EX1186"/>
      <c r="EY1186"/>
      <c r="EZ1186"/>
      <c r="FA1186"/>
      <c r="FB1186"/>
      <c r="FC1186"/>
      <c r="FD1186"/>
      <c r="FE1186"/>
      <c r="FF1186"/>
      <c r="FG1186"/>
      <c r="FH1186"/>
      <c r="FI1186"/>
      <c r="FJ1186"/>
      <c r="FK1186"/>
      <c r="FL1186"/>
      <c r="FM1186"/>
      <c r="FN1186"/>
      <c r="FO1186"/>
      <c r="FP1186"/>
      <c r="FQ1186"/>
      <c r="FR1186"/>
      <c r="FS1186"/>
      <c r="FT1186"/>
      <c r="FU1186"/>
      <c r="FV1186"/>
      <c r="FW1186"/>
      <c r="FX1186"/>
      <c r="FY1186"/>
      <c r="FZ1186"/>
      <c r="GA1186"/>
      <c r="GB1186"/>
      <c r="GC1186"/>
      <c r="GD1186"/>
      <c r="GE1186"/>
      <c r="GF1186"/>
      <c r="GG1186"/>
      <c r="GH1186"/>
    </row>
    <row r="1187" spans="1:190" s="29" customFormat="1" ht="12.75" customHeight="1" x14ac:dyDescent="0.2">
      <c r="A1187" s="33"/>
      <c r="B1187" s="12"/>
      <c r="C1187" s="12"/>
      <c r="D1187" s="51"/>
      <c r="E1187" s="1"/>
      <c r="F1187" s="2"/>
      <c r="G1187" s="3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  <c r="AI1187"/>
      <c r="AJ1187"/>
      <c r="AK1187"/>
      <c r="AL1187"/>
      <c r="AM1187"/>
      <c r="AN1187"/>
      <c r="AO1187"/>
      <c r="AP1187"/>
      <c r="AQ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  <c r="CQ1187"/>
      <c r="CR1187"/>
      <c r="CS1187"/>
      <c r="CT1187"/>
      <c r="CU1187"/>
      <c r="CV1187"/>
      <c r="CW1187"/>
      <c r="CX1187"/>
      <c r="CY1187"/>
      <c r="CZ1187"/>
      <c r="DA1187"/>
      <c r="DB1187"/>
      <c r="DC1187"/>
      <c r="DD1187"/>
      <c r="DE1187"/>
      <c r="DF1187"/>
      <c r="DG1187"/>
      <c r="DH1187"/>
      <c r="DI1187"/>
      <c r="DJ1187"/>
      <c r="DK1187"/>
      <c r="DL1187"/>
      <c r="DM1187"/>
      <c r="DN1187"/>
      <c r="DO1187"/>
      <c r="DP1187"/>
      <c r="DQ1187"/>
      <c r="DR1187"/>
      <c r="DS1187"/>
      <c r="DT1187"/>
      <c r="DU1187"/>
      <c r="DV1187"/>
      <c r="DW1187"/>
      <c r="DX1187"/>
      <c r="DY1187"/>
      <c r="DZ1187"/>
      <c r="EA1187"/>
      <c r="EB1187"/>
      <c r="EC1187"/>
      <c r="ED1187"/>
      <c r="EE1187"/>
      <c r="EF1187"/>
      <c r="EG1187"/>
      <c r="EH1187"/>
      <c r="EI1187"/>
      <c r="EJ1187"/>
      <c r="EK1187"/>
      <c r="EL1187"/>
      <c r="EM1187"/>
      <c r="EN1187"/>
      <c r="EO1187"/>
      <c r="EP1187"/>
      <c r="EQ1187"/>
      <c r="ER1187"/>
      <c r="ES1187"/>
      <c r="ET1187"/>
      <c r="EU1187"/>
      <c r="EV1187"/>
      <c r="EW1187"/>
      <c r="EX1187"/>
      <c r="EY1187"/>
      <c r="EZ1187"/>
      <c r="FA1187"/>
      <c r="FB1187"/>
      <c r="FC1187"/>
      <c r="FD1187"/>
      <c r="FE1187"/>
      <c r="FF1187"/>
      <c r="FG1187"/>
      <c r="FH1187"/>
      <c r="FI1187"/>
      <c r="FJ1187"/>
      <c r="FK1187"/>
      <c r="FL1187"/>
      <c r="FM1187"/>
      <c r="FN1187"/>
      <c r="FO1187"/>
      <c r="FP1187"/>
      <c r="FQ1187"/>
      <c r="FR1187"/>
      <c r="FS1187"/>
      <c r="FT1187"/>
      <c r="FU1187"/>
      <c r="FV1187"/>
      <c r="FW1187"/>
      <c r="FX1187"/>
      <c r="FY1187"/>
      <c r="FZ1187"/>
      <c r="GA1187"/>
      <c r="GB1187"/>
      <c r="GC1187"/>
      <c r="GD1187"/>
      <c r="GE1187"/>
      <c r="GF1187"/>
      <c r="GG1187"/>
      <c r="GH1187"/>
    </row>
    <row r="1188" spans="1:190" s="29" customFormat="1" ht="12.75" customHeight="1" x14ac:dyDescent="0.2">
      <c r="A1188" s="8"/>
      <c r="B1188" s="12"/>
      <c r="C1188" s="12"/>
      <c r="D1188" s="51"/>
      <c r="E1188" s="1"/>
      <c r="F1188" s="2"/>
      <c r="G1188" s="3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  <c r="AM1188"/>
      <c r="AN1188"/>
      <c r="AO1188"/>
      <c r="AP1188"/>
      <c r="AQ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  <c r="CQ1188"/>
      <c r="CR1188"/>
      <c r="CS1188"/>
      <c r="CT1188"/>
      <c r="CU1188"/>
      <c r="CV1188"/>
      <c r="CW1188"/>
      <c r="CX1188"/>
      <c r="CY1188"/>
      <c r="CZ1188"/>
      <c r="DA1188"/>
      <c r="DB1188"/>
      <c r="DC1188"/>
      <c r="DD1188"/>
      <c r="DE1188"/>
      <c r="DF1188"/>
      <c r="DG1188"/>
      <c r="DH1188"/>
      <c r="DI1188"/>
      <c r="DJ1188"/>
      <c r="DK1188"/>
      <c r="DL1188"/>
      <c r="DM1188"/>
      <c r="DN1188"/>
      <c r="DO1188"/>
      <c r="DP1188"/>
      <c r="DQ1188"/>
      <c r="DR1188"/>
      <c r="DS1188"/>
      <c r="DT1188"/>
      <c r="DU1188"/>
      <c r="DV1188"/>
      <c r="DW1188"/>
      <c r="DX1188"/>
      <c r="DY1188"/>
      <c r="DZ1188"/>
      <c r="EA1188"/>
      <c r="EB1188"/>
      <c r="EC1188"/>
      <c r="ED1188"/>
      <c r="EE1188"/>
      <c r="EF1188"/>
      <c r="EG1188"/>
      <c r="EH1188"/>
      <c r="EI1188"/>
      <c r="EJ1188"/>
      <c r="EK1188"/>
      <c r="EL1188"/>
      <c r="EM1188"/>
      <c r="EN1188"/>
      <c r="EO1188"/>
      <c r="EP1188"/>
      <c r="EQ1188"/>
      <c r="ER1188"/>
      <c r="ES1188"/>
      <c r="ET1188"/>
      <c r="EU1188"/>
      <c r="EV1188"/>
      <c r="EW1188"/>
      <c r="EX1188"/>
      <c r="EY1188"/>
      <c r="EZ1188"/>
      <c r="FA1188"/>
      <c r="FB1188"/>
      <c r="FC1188"/>
      <c r="FD1188"/>
      <c r="FE1188"/>
      <c r="FF1188"/>
      <c r="FG1188"/>
      <c r="FH1188"/>
      <c r="FI1188"/>
      <c r="FJ1188"/>
      <c r="FK1188"/>
      <c r="FL1188"/>
      <c r="FM1188"/>
      <c r="FN1188"/>
      <c r="FO1188"/>
      <c r="FP1188"/>
      <c r="FQ1188"/>
      <c r="FR1188"/>
      <c r="FS1188"/>
      <c r="FT1188"/>
      <c r="FU1188"/>
      <c r="FV1188"/>
      <c r="FW1188"/>
      <c r="FX1188"/>
      <c r="FY1188"/>
      <c r="FZ1188"/>
      <c r="GA1188"/>
      <c r="GB1188"/>
      <c r="GC1188"/>
      <c r="GD1188"/>
      <c r="GE1188"/>
      <c r="GF1188"/>
      <c r="GG1188"/>
      <c r="GH1188"/>
    </row>
    <row r="1189" spans="1:190" s="29" customFormat="1" ht="12.75" customHeight="1" x14ac:dyDescent="0.2">
      <c r="A1189" s="33"/>
      <c r="B1189" s="12"/>
      <c r="C1189" s="12"/>
      <c r="D1189" s="51"/>
      <c r="E1189" s="1"/>
      <c r="F1189" s="2"/>
      <c r="G1189" s="3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  <c r="AI1189"/>
      <c r="AJ1189"/>
      <c r="AK1189"/>
      <c r="AL1189"/>
      <c r="AM1189"/>
      <c r="AN1189"/>
      <c r="AO1189"/>
      <c r="AP1189"/>
      <c r="AQ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  <c r="CQ1189"/>
      <c r="CR1189"/>
      <c r="CS1189"/>
      <c r="CT1189"/>
      <c r="CU1189"/>
      <c r="CV1189"/>
      <c r="CW1189"/>
      <c r="CX1189"/>
      <c r="CY1189"/>
      <c r="CZ1189"/>
      <c r="DA1189"/>
      <c r="DB1189"/>
      <c r="DC1189"/>
      <c r="DD1189"/>
      <c r="DE1189"/>
      <c r="DF1189"/>
      <c r="DG1189"/>
      <c r="DH1189"/>
      <c r="DI1189"/>
      <c r="DJ1189"/>
      <c r="DK1189"/>
      <c r="DL1189"/>
      <c r="DM1189"/>
      <c r="DN1189"/>
      <c r="DO1189"/>
      <c r="DP1189"/>
      <c r="DQ1189"/>
      <c r="DR1189"/>
      <c r="DS1189"/>
      <c r="DT1189"/>
      <c r="DU1189"/>
      <c r="DV1189"/>
      <c r="DW1189"/>
      <c r="DX1189"/>
      <c r="DY1189"/>
      <c r="DZ1189"/>
      <c r="EA1189"/>
      <c r="EB1189"/>
      <c r="EC1189"/>
      <c r="ED1189"/>
      <c r="EE1189"/>
      <c r="EF1189"/>
      <c r="EG1189"/>
      <c r="EH1189"/>
      <c r="EI1189"/>
      <c r="EJ1189"/>
      <c r="EK1189"/>
      <c r="EL1189"/>
      <c r="EM1189"/>
      <c r="EN1189"/>
      <c r="EO1189"/>
      <c r="EP1189"/>
      <c r="EQ1189"/>
      <c r="ER1189"/>
      <c r="ES1189"/>
      <c r="ET1189"/>
      <c r="EU1189"/>
      <c r="EV1189"/>
      <c r="EW1189"/>
      <c r="EX1189"/>
      <c r="EY1189"/>
      <c r="EZ1189"/>
      <c r="FA1189"/>
      <c r="FB1189"/>
      <c r="FC1189"/>
      <c r="FD1189"/>
      <c r="FE1189"/>
      <c r="FF1189"/>
      <c r="FG1189"/>
      <c r="FH1189"/>
      <c r="FI1189"/>
      <c r="FJ1189"/>
      <c r="FK1189"/>
      <c r="FL1189"/>
      <c r="FM1189"/>
      <c r="FN1189"/>
      <c r="FO1189"/>
      <c r="FP1189"/>
      <c r="FQ1189"/>
      <c r="FR1189"/>
      <c r="FS1189"/>
      <c r="FT1189"/>
      <c r="FU1189"/>
      <c r="FV1189"/>
      <c r="FW1189"/>
      <c r="FX1189"/>
      <c r="FY1189"/>
      <c r="FZ1189"/>
      <c r="GA1189"/>
      <c r="GB1189"/>
      <c r="GC1189"/>
      <c r="GD1189"/>
      <c r="GE1189"/>
      <c r="GF1189"/>
      <c r="GG1189"/>
      <c r="GH1189"/>
    </row>
    <row r="1190" spans="1:190" s="29" customFormat="1" ht="12.75" customHeight="1" x14ac:dyDescent="0.2">
      <c r="A1190" s="1"/>
      <c r="B1190" s="12"/>
      <c r="C1190" s="12"/>
      <c r="D1190" s="50"/>
      <c r="E1190" s="1"/>
      <c r="F1190" s="2"/>
      <c r="G1190" s="3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  <c r="AI1190"/>
      <c r="AJ1190"/>
      <c r="AK1190"/>
      <c r="AL1190"/>
      <c r="AM1190"/>
      <c r="AN1190"/>
      <c r="AO1190"/>
      <c r="AP1190"/>
      <c r="AQ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  <c r="CQ1190"/>
      <c r="CR1190"/>
      <c r="CS1190"/>
      <c r="CT1190"/>
      <c r="CU1190"/>
      <c r="CV1190"/>
      <c r="CW1190"/>
      <c r="CX1190"/>
      <c r="CY1190"/>
      <c r="CZ1190"/>
      <c r="DA1190"/>
      <c r="DB1190"/>
      <c r="DC1190"/>
      <c r="DD1190"/>
      <c r="DE1190"/>
      <c r="DF1190"/>
      <c r="DG1190"/>
      <c r="DH1190"/>
      <c r="DI1190"/>
      <c r="DJ1190"/>
      <c r="DK1190"/>
      <c r="DL1190"/>
      <c r="DM1190"/>
      <c r="DN1190"/>
      <c r="DO1190"/>
      <c r="DP1190"/>
      <c r="DQ1190"/>
      <c r="DR1190"/>
      <c r="DS1190"/>
      <c r="DT1190"/>
      <c r="DU1190"/>
      <c r="DV1190"/>
      <c r="DW1190"/>
      <c r="DX1190"/>
      <c r="DY1190"/>
      <c r="DZ1190"/>
      <c r="EA1190"/>
      <c r="EB1190"/>
      <c r="EC1190"/>
      <c r="ED1190"/>
      <c r="EE1190"/>
      <c r="EF1190"/>
      <c r="EG1190"/>
      <c r="EH1190"/>
      <c r="EI1190"/>
      <c r="EJ1190"/>
      <c r="EK1190"/>
      <c r="EL1190"/>
      <c r="EM1190"/>
      <c r="EN1190"/>
      <c r="EO1190"/>
      <c r="EP1190"/>
      <c r="EQ1190"/>
      <c r="ER1190"/>
      <c r="ES1190"/>
      <c r="ET1190"/>
      <c r="EU1190"/>
      <c r="EV1190"/>
      <c r="EW1190"/>
      <c r="EX1190"/>
      <c r="EY1190"/>
      <c r="EZ1190"/>
      <c r="FA1190"/>
      <c r="FB1190"/>
      <c r="FC1190"/>
      <c r="FD1190"/>
      <c r="FE1190"/>
      <c r="FF1190"/>
      <c r="FG1190"/>
      <c r="FH1190"/>
      <c r="FI1190"/>
      <c r="FJ1190"/>
      <c r="FK1190"/>
      <c r="FL1190"/>
      <c r="FM1190"/>
      <c r="FN1190"/>
      <c r="FO1190"/>
      <c r="FP1190"/>
      <c r="FQ1190"/>
      <c r="FR1190"/>
      <c r="FS1190"/>
      <c r="FT1190"/>
      <c r="FU1190"/>
      <c r="FV1190"/>
      <c r="FW1190"/>
      <c r="FX1190"/>
      <c r="FY1190"/>
      <c r="FZ1190"/>
      <c r="GA1190"/>
      <c r="GB1190"/>
      <c r="GC1190"/>
      <c r="GD1190"/>
      <c r="GE1190"/>
      <c r="GF1190"/>
      <c r="GG1190"/>
      <c r="GH1190"/>
    </row>
    <row r="1191" spans="1:190" s="29" customFormat="1" ht="12.75" customHeight="1" x14ac:dyDescent="0.2">
      <c r="A1191" s="33"/>
      <c r="B1191" s="12"/>
      <c r="C1191" s="12"/>
      <c r="D1191" s="51"/>
      <c r="E1191" s="1"/>
      <c r="F1191" s="2"/>
      <c r="G1191" s="3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  <c r="AM1191"/>
      <c r="AN1191"/>
      <c r="AO1191"/>
      <c r="AP1191"/>
      <c r="AQ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  <c r="CQ1191"/>
      <c r="CR1191"/>
      <c r="CS1191"/>
      <c r="CT1191"/>
      <c r="CU1191"/>
      <c r="CV1191"/>
      <c r="CW1191"/>
      <c r="CX1191"/>
      <c r="CY1191"/>
      <c r="CZ1191"/>
      <c r="DA1191"/>
      <c r="DB1191"/>
      <c r="DC1191"/>
      <c r="DD1191"/>
      <c r="DE1191"/>
      <c r="DF1191"/>
      <c r="DG1191"/>
      <c r="DH1191"/>
      <c r="DI1191"/>
      <c r="DJ1191"/>
      <c r="DK1191"/>
      <c r="DL1191"/>
      <c r="DM1191"/>
      <c r="DN1191"/>
      <c r="DO1191"/>
      <c r="DP1191"/>
      <c r="DQ1191"/>
      <c r="DR1191"/>
      <c r="DS1191"/>
      <c r="DT1191"/>
      <c r="DU1191"/>
      <c r="DV1191"/>
      <c r="DW1191"/>
      <c r="DX1191"/>
      <c r="DY1191"/>
      <c r="DZ1191"/>
      <c r="EA1191"/>
      <c r="EB1191"/>
      <c r="EC1191"/>
      <c r="ED1191"/>
      <c r="EE1191"/>
      <c r="EF1191"/>
      <c r="EG1191"/>
      <c r="EH1191"/>
      <c r="EI1191"/>
      <c r="EJ1191"/>
      <c r="EK1191"/>
      <c r="EL1191"/>
      <c r="EM1191"/>
      <c r="EN1191"/>
      <c r="EO1191"/>
      <c r="EP1191"/>
      <c r="EQ1191"/>
      <c r="ER1191"/>
      <c r="ES1191"/>
      <c r="ET1191"/>
      <c r="EU1191"/>
      <c r="EV1191"/>
      <c r="EW1191"/>
      <c r="EX1191"/>
      <c r="EY1191"/>
      <c r="EZ1191"/>
      <c r="FA1191"/>
      <c r="FB1191"/>
      <c r="FC1191"/>
      <c r="FD1191"/>
      <c r="FE1191"/>
      <c r="FF1191"/>
      <c r="FG1191"/>
      <c r="FH1191"/>
      <c r="FI1191"/>
      <c r="FJ1191"/>
      <c r="FK1191"/>
      <c r="FL1191"/>
      <c r="FM1191"/>
      <c r="FN1191"/>
      <c r="FO1191"/>
      <c r="FP1191"/>
      <c r="FQ1191"/>
      <c r="FR1191"/>
      <c r="FS1191"/>
      <c r="FT1191"/>
      <c r="FU1191"/>
      <c r="FV1191"/>
      <c r="FW1191"/>
      <c r="FX1191"/>
      <c r="FY1191"/>
      <c r="FZ1191"/>
      <c r="GA1191"/>
      <c r="GB1191"/>
      <c r="GC1191"/>
      <c r="GD1191"/>
      <c r="GE1191"/>
      <c r="GF1191"/>
      <c r="GG1191"/>
      <c r="GH1191"/>
    </row>
    <row r="1192" spans="1:190" s="29" customFormat="1" ht="12.75" customHeight="1" x14ac:dyDescent="0.2">
      <c r="A1192" s="31"/>
      <c r="B1192" s="12"/>
      <c r="C1192" s="18"/>
      <c r="D1192" s="50"/>
      <c r="E1192" s="6"/>
      <c r="F1192" s="7"/>
      <c r="G1192" s="4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  <c r="AM1192"/>
      <c r="AN1192"/>
      <c r="AO1192"/>
      <c r="AP1192"/>
      <c r="AQ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  <c r="CQ1192"/>
      <c r="CR1192"/>
      <c r="CS1192"/>
      <c r="CT1192"/>
      <c r="CU1192"/>
      <c r="CV1192"/>
      <c r="CW1192"/>
      <c r="CX1192"/>
      <c r="CY1192"/>
      <c r="CZ1192"/>
      <c r="DA1192"/>
      <c r="DB1192"/>
      <c r="DC1192"/>
      <c r="DD1192"/>
      <c r="DE1192"/>
      <c r="DF1192"/>
      <c r="DG1192"/>
      <c r="DH1192"/>
      <c r="DI1192"/>
      <c r="DJ1192"/>
      <c r="DK1192"/>
      <c r="DL1192"/>
      <c r="DM1192"/>
      <c r="DN1192"/>
      <c r="DO1192"/>
      <c r="DP1192"/>
      <c r="DQ1192"/>
      <c r="DR1192"/>
      <c r="DS1192"/>
      <c r="DT1192"/>
      <c r="DU1192"/>
      <c r="DV1192"/>
      <c r="DW1192"/>
      <c r="DX1192"/>
      <c r="DY1192"/>
      <c r="DZ1192"/>
      <c r="EA1192"/>
      <c r="EB1192"/>
      <c r="EC1192"/>
      <c r="ED1192"/>
      <c r="EE1192"/>
      <c r="EF1192"/>
      <c r="EG1192"/>
      <c r="EH1192"/>
      <c r="EI1192"/>
      <c r="EJ1192"/>
      <c r="EK1192"/>
      <c r="EL1192"/>
      <c r="EM1192"/>
      <c r="EN1192"/>
      <c r="EO1192"/>
      <c r="EP1192"/>
      <c r="EQ1192"/>
      <c r="ER1192"/>
      <c r="ES1192"/>
      <c r="ET1192"/>
      <c r="EU1192"/>
      <c r="EV1192"/>
      <c r="EW1192"/>
      <c r="EX1192"/>
      <c r="EY1192"/>
      <c r="EZ1192"/>
      <c r="FA1192"/>
      <c r="FB1192"/>
      <c r="FC1192"/>
      <c r="FD1192"/>
      <c r="FE1192"/>
      <c r="FF1192"/>
      <c r="FG1192"/>
      <c r="FH1192"/>
      <c r="FI1192"/>
      <c r="FJ1192"/>
      <c r="FK1192"/>
      <c r="FL1192"/>
      <c r="FM1192"/>
      <c r="FN1192"/>
      <c r="FO1192"/>
      <c r="FP1192"/>
      <c r="FQ1192"/>
      <c r="FR1192"/>
      <c r="FS1192"/>
      <c r="FT1192"/>
      <c r="FU1192"/>
      <c r="FV1192"/>
      <c r="FW1192"/>
      <c r="FX1192"/>
      <c r="FY1192"/>
      <c r="FZ1192"/>
      <c r="GA1192"/>
      <c r="GB1192"/>
      <c r="GC1192"/>
      <c r="GD1192"/>
      <c r="GE1192"/>
      <c r="GF1192"/>
      <c r="GG1192"/>
      <c r="GH1192"/>
    </row>
    <row r="1193" spans="1:190" s="29" customFormat="1" ht="12.75" customHeight="1" x14ac:dyDescent="0.2">
      <c r="A1193" s="6"/>
      <c r="B1193" s="9"/>
      <c r="C1193" s="9"/>
      <c r="D1193" s="50"/>
      <c r="E1193" s="6"/>
      <c r="F1193" s="7"/>
      <c r="G1193" s="4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  <c r="AI1193"/>
      <c r="AJ1193"/>
      <c r="AK1193"/>
      <c r="AL1193"/>
      <c r="AM1193"/>
      <c r="AN1193"/>
      <c r="AO1193"/>
      <c r="AP1193"/>
      <c r="AQ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  <c r="CQ1193"/>
      <c r="CR1193"/>
      <c r="CS1193"/>
      <c r="CT1193"/>
      <c r="CU1193"/>
      <c r="CV1193"/>
      <c r="CW1193"/>
      <c r="CX1193"/>
      <c r="CY1193"/>
      <c r="CZ1193"/>
      <c r="DA1193"/>
      <c r="DB1193"/>
      <c r="DC1193"/>
      <c r="DD1193"/>
      <c r="DE1193"/>
      <c r="DF1193"/>
      <c r="DG1193"/>
      <c r="DH1193"/>
      <c r="DI1193"/>
      <c r="DJ1193"/>
      <c r="DK1193"/>
      <c r="DL1193"/>
      <c r="DM1193"/>
      <c r="DN1193"/>
      <c r="DO1193"/>
      <c r="DP1193"/>
      <c r="DQ1193"/>
      <c r="DR1193"/>
      <c r="DS1193"/>
      <c r="DT1193"/>
      <c r="DU1193"/>
      <c r="DV1193"/>
      <c r="DW1193"/>
      <c r="DX1193"/>
      <c r="DY1193"/>
      <c r="DZ1193"/>
      <c r="EA1193"/>
      <c r="EB1193"/>
      <c r="EC1193"/>
      <c r="ED1193"/>
      <c r="EE1193"/>
      <c r="EF1193"/>
      <c r="EG1193"/>
      <c r="EH1193"/>
      <c r="EI1193"/>
      <c r="EJ1193"/>
      <c r="EK1193"/>
      <c r="EL1193"/>
      <c r="EM1193"/>
      <c r="EN1193"/>
      <c r="EO1193"/>
      <c r="EP1193"/>
      <c r="EQ1193"/>
      <c r="ER1193"/>
      <c r="ES1193"/>
      <c r="ET1193"/>
      <c r="EU1193"/>
      <c r="EV1193"/>
      <c r="EW1193"/>
      <c r="EX1193"/>
      <c r="EY1193"/>
      <c r="EZ1193"/>
      <c r="FA1193"/>
      <c r="FB1193"/>
      <c r="FC1193"/>
      <c r="FD1193"/>
      <c r="FE1193"/>
      <c r="FF1193"/>
      <c r="FG1193"/>
      <c r="FH1193"/>
      <c r="FI1193"/>
      <c r="FJ1193"/>
      <c r="FK1193"/>
      <c r="FL1193"/>
      <c r="FM1193"/>
      <c r="FN1193"/>
      <c r="FO1193"/>
      <c r="FP1193"/>
      <c r="FQ1193"/>
      <c r="FR1193"/>
      <c r="FS1193"/>
      <c r="FT1193"/>
      <c r="FU1193"/>
      <c r="FV1193"/>
      <c r="FW1193"/>
      <c r="FX1193"/>
      <c r="FY1193"/>
      <c r="FZ1193"/>
      <c r="GA1193"/>
      <c r="GB1193"/>
      <c r="GC1193"/>
      <c r="GD1193"/>
      <c r="GE1193"/>
      <c r="GF1193"/>
      <c r="GG1193"/>
      <c r="GH1193"/>
    </row>
    <row r="1194" spans="1:190" s="29" customFormat="1" ht="12.75" customHeight="1" x14ac:dyDescent="0.2">
      <c r="A1194" s="31"/>
      <c r="B1194" s="12"/>
      <c r="C1194" s="18"/>
      <c r="D1194" s="50"/>
      <c r="E1194" s="6"/>
      <c r="F1194" s="7"/>
      <c r="G1194" s="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  <c r="AM1194"/>
      <c r="AN1194"/>
      <c r="AO1194"/>
      <c r="AP1194"/>
      <c r="AQ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  <c r="CQ1194"/>
      <c r="CR1194"/>
      <c r="CS1194"/>
      <c r="CT1194"/>
      <c r="CU1194"/>
      <c r="CV1194"/>
      <c r="CW1194"/>
      <c r="CX1194"/>
      <c r="CY1194"/>
      <c r="CZ1194"/>
      <c r="DA1194"/>
      <c r="DB1194"/>
      <c r="DC1194"/>
      <c r="DD1194"/>
      <c r="DE1194"/>
      <c r="DF1194"/>
      <c r="DG1194"/>
      <c r="DH1194"/>
      <c r="DI1194"/>
      <c r="DJ1194"/>
      <c r="DK1194"/>
      <c r="DL1194"/>
      <c r="DM1194"/>
      <c r="DN1194"/>
      <c r="DO1194"/>
      <c r="DP1194"/>
      <c r="DQ1194"/>
      <c r="DR1194"/>
      <c r="DS1194"/>
      <c r="DT1194"/>
      <c r="DU1194"/>
      <c r="DV1194"/>
      <c r="DW1194"/>
      <c r="DX1194"/>
      <c r="DY1194"/>
      <c r="DZ1194"/>
      <c r="EA1194"/>
      <c r="EB1194"/>
      <c r="EC1194"/>
      <c r="ED1194"/>
      <c r="EE1194"/>
      <c r="EF1194"/>
      <c r="EG1194"/>
      <c r="EH1194"/>
      <c r="EI1194"/>
      <c r="EJ1194"/>
      <c r="EK1194"/>
      <c r="EL1194"/>
      <c r="EM1194"/>
      <c r="EN1194"/>
      <c r="EO1194"/>
      <c r="EP1194"/>
      <c r="EQ1194"/>
      <c r="ER1194"/>
      <c r="ES1194"/>
      <c r="ET1194"/>
      <c r="EU1194"/>
      <c r="EV1194"/>
      <c r="EW1194"/>
      <c r="EX1194"/>
      <c r="EY1194"/>
      <c r="EZ1194"/>
      <c r="FA1194"/>
      <c r="FB1194"/>
      <c r="FC1194"/>
      <c r="FD1194"/>
      <c r="FE1194"/>
      <c r="FF1194"/>
      <c r="FG1194"/>
      <c r="FH1194"/>
      <c r="FI1194"/>
      <c r="FJ1194"/>
      <c r="FK1194"/>
      <c r="FL1194"/>
      <c r="FM1194"/>
      <c r="FN1194"/>
      <c r="FO1194"/>
      <c r="FP1194"/>
      <c r="FQ1194"/>
      <c r="FR1194"/>
      <c r="FS1194"/>
      <c r="FT1194"/>
      <c r="FU1194"/>
      <c r="FV1194"/>
      <c r="FW1194"/>
      <c r="FX1194"/>
      <c r="FY1194"/>
      <c r="FZ1194"/>
      <c r="GA1194"/>
      <c r="GB1194"/>
      <c r="GC1194"/>
      <c r="GD1194"/>
      <c r="GE1194"/>
      <c r="GF1194"/>
      <c r="GG1194"/>
      <c r="GH1194"/>
    </row>
    <row r="1195" spans="1:190" s="29" customFormat="1" ht="12.75" customHeight="1" x14ac:dyDescent="0.2">
      <c r="A1195" s="6"/>
      <c r="B1195" s="9"/>
      <c r="C1195" s="9"/>
      <c r="D1195" s="50"/>
      <c r="E1195" s="6"/>
      <c r="F1195" s="7"/>
      <c r="G1195" s="4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  <c r="AI1195"/>
      <c r="AJ1195"/>
      <c r="AK1195"/>
      <c r="AL1195"/>
      <c r="AM1195"/>
      <c r="AN1195"/>
      <c r="AO1195"/>
      <c r="AP1195"/>
      <c r="AQ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  <c r="CQ1195"/>
      <c r="CR1195"/>
      <c r="CS1195"/>
      <c r="CT1195"/>
      <c r="CU1195"/>
      <c r="CV1195"/>
      <c r="CW1195"/>
      <c r="CX1195"/>
      <c r="CY1195"/>
      <c r="CZ1195"/>
      <c r="DA1195"/>
      <c r="DB1195"/>
      <c r="DC1195"/>
      <c r="DD1195"/>
      <c r="DE1195"/>
      <c r="DF1195"/>
      <c r="DG1195"/>
      <c r="DH1195"/>
      <c r="DI1195"/>
      <c r="DJ1195"/>
      <c r="DK1195"/>
      <c r="DL1195"/>
      <c r="DM1195"/>
      <c r="DN1195"/>
      <c r="DO1195"/>
      <c r="DP1195"/>
      <c r="DQ1195"/>
      <c r="DR1195"/>
      <c r="DS1195"/>
      <c r="DT1195"/>
      <c r="DU1195"/>
      <c r="DV1195"/>
      <c r="DW1195"/>
      <c r="DX1195"/>
      <c r="DY1195"/>
      <c r="DZ1195"/>
      <c r="EA1195"/>
      <c r="EB1195"/>
      <c r="EC1195"/>
      <c r="ED1195"/>
      <c r="EE1195"/>
      <c r="EF1195"/>
      <c r="EG1195"/>
      <c r="EH1195"/>
      <c r="EI1195"/>
      <c r="EJ1195"/>
      <c r="EK1195"/>
      <c r="EL1195"/>
      <c r="EM1195"/>
      <c r="EN1195"/>
      <c r="EO1195"/>
      <c r="EP1195"/>
      <c r="EQ1195"/>
      <c r="ER1195"/>
      <c r="ES1195"/>
      <c r="ET1195"/>
      <c r="EU1195"/>
      <c r="EV1195"/>
      <c r="EW1195"/>
      <c r="EX1195"/>
      <c r="EY1195"/>
      <c r="EZ1195"/>
      <c r="FA1195"/>
      <c r="FB1195"/>
      <c r="FC1195"/>
      <c r="FD1195"/>
      <c r="FE1195"/>
      <c r="FF1195"/>
      <c r="FG1195"/>
      <c r="FH1195"/>
      <c r="FI1195"/>
      <c r="FJ1195"/>
      <c r="FK1195"/>
      <c r="FL1195"/>
      <c r="FM1195"/>
      <c r="FN1195"/>
      <c r="FO1195"/>
      <c r="FP1195"/>
      <c r="FQ1195"/>
      <c r="FR1195"/>
      <c r="FS1195"/>
      <c r="FT1195"/>
      <c r="FU1195"/>
      <c r="FV1195"/>
      <c r="FW1195"/>
      <c r="FX1195"/>
      <c r="FY1195"/>
      <c r="FZ1195"/>
      <c r="GA1195"/>
      <c r="GB1195"/>
      <c r="GC1195"/>
      <c r="GD1195"/>
      <c r="GE1195"/>
      <c r="GF1195"/>
      <c r="GG1195"/>
      <c r="GH1195"/>
    </row>
    <row r="1196" spans="1:190" s="29" customFormat="1" ht="12.75" customHeight="1" x14ac:dyDescent="0.2">
      <c r="A1196" s="31"/>
      <c r="B1196" s="12"/>
      <c r="C1196" s="18"/>
      <c r="D1196" s="50"/>
      <c r="E1196" s="6"/>
      <c r="F1196" s="7"/>
      <c r="G1196" s="4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  <c r="AI1196"/>
      <c r="AJ1196"/>
      <c r="AK1196"/>
      <c r="AL1196"/>
      <c r="AM1196"/>
      <c r="AN1196"/>
      <c r="AO1196"/>
      <c r="AP1196"/>
      <c r="AQ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  <c r="CQ1196"/>
      <c r="CR1196"/>
      <c r="CS1196"/>
      <c r="CT1196"/>
      <c r="CU1196"/>
      <c r="CV1196"/>
      <c r="CW1196"/>
      <c r="CX1196"/>
      <c r="CY1196"/>
      <c r="CZ1196"/>
      <c r="DA1196"/>
      <c r="DB1196"/>
      <c r="DC1196"/>
      <c r="DD1196"/>
      <c r="DE1196"/>
      <c r="DF1196"/>
      <c r="DG1196"/>
      <c r="DH1196"/>
      <c r="DI1196"/>
      <c r="DJ1196"/>
      <c r="DK1196"/>
      <c r="DL1196"/>
      <c r="DM1196"/>
      <c r="DN1196"/>
      <c r="DO1196"/>
      <c r="DP1196"/>
      <c r="DQ1196"/>
      <c r="DR1196"/>
      <c r="DS1196"/>
      <c r="DT1196"/>
      <c r="DU1196"/>
      <c r="DV1196"/>
      <c r="DW1196"/>
      <c r="DX1196"/>
      <c r="DY1196"/>
      <c r="DZ1196"/>
      <c r="EA1196"/>
      <c r="EB1196"/>
      <c r="EC1196"/>
      <c r="ED1196"/>
      <c r="EE1196"/>
      <c r="EF1196"/>
      <c r="EG1196"/>
      <c r="EH1196"/>
      <c r="EI1196"/>
      <c r="EJ1196"/>
      <c r="EK1196"/>
      <c r="EL1196"/>
      <c r="EM1196"/>
      <c r="EN1196"/>
      <c r="EO1196"/>
      <c r="EP1196"/>
      <c r="EQ1196"/>
      <c r="ER1196"/>
      <c r="ES1196"/>
      <c r="ET1196"/>
      <c r="EU1196"/>
      <c r="EV1196"/>
      <c r="EW1196"/>
      <c r="EX1196"/>
      <c r="EY1196"/>
      <c r="EZ1196"/>
      <c r="FA1196"/>
      <c r="FB1196"/>
      <c r="FC1196"/>
      <c r="FD1196"/>
      <c r="FE1196"/>
      <c r="FF1196"/>
      <c r="FG1196"/>
      <c r="FH1196"/>
      <c r="FI1196"/>
      <c r="FJ1196"/>
      <c r="FK1196"/>
      <c r="FL1196"/>
      <c r="FM1196"/>
      <c r="FN1196"/>
      <c r="FO1196"/>
      <c r="FP1196"/>
      <c r="FQ1196"/>
      <c r="FR1196"/>
      <c r="FS1196"/>
      <c r="FT1196"/>
      <c r="FU1196"/>
      <c r="FV1196"/>
      <c r="FW1196"/>
      <c r="FX1196"/>
      <c r="FY1196"/>
      <c r="FZ1196"/>
      <c r="GA1196"/>
      <c r="GB1196"/>
      <c r="GC1196"/>
      <c r="GD1196"/>
      <c r="GE1196"/>
      <c r="GF1196"/>
      <c r="GG1196"/>
      <c r="GH1196"/>
    </row>
    <row r="1197" spans="1:190" s="29" customFormat="1" ht="12.75" customHeight="1" x14ac:dyDescent="0.2">
      <c r="A1197" s="6"/>
      <c r="B1197" s="9"/>
      <c r="C1197" s="9"/>
      <c r="D1197" s="50"/>
      <c r="E1197" s="6"/>
      <c r="F1197" s="7"/>
      <c r="G1197" s="4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  <c r="AM1197"/>
      <c r="AN1197"/>
      <c r="AO1197"/>
      <c r="AP1197"/>
      <c r="AQ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  <c r="CQ1197"/>
      <c r="CR1197"/>
      <c r="CS1197"/>
      <c r="CT1197"/>
      <c r="CU1197"/>
      <c r="CV1197"/>
      <c r="CW1197"/>
      <c r="CX1197"/>
      <c r="CY1197"/>
      <c r="CZ1197"/>
      <c r="DA1197"/>
      <c r="DB1197"/>
      <c r="DC1197"/>
      <c r="DD1197"/>
      <c r="DE1197"/>
      <c r="DF1197"/>
      <c r="DG1197"/>
      <c r="DH1197"/>
      <c r="DI1197"/>
      <c r="DJ1197"/>
      <c r="DK1197"/>
      <c r="DL1197"/>
      <c r="DM1197"/>
      <c r="DN1197"/>
      <c r="DO1197"/>
      <c r="DP1197"/>
      <c r="DQ1197"/>
      <c r="DR1197"/>
      <c r="DS1197"/>
      <c r="DT1197"/>
      <c r="DU1197"/>
      <c r="DV1197"/>
      <c r="DW1197"/>
      <c r="DX1197"/>
      <c r="DY1197"/>
      <c r="DZ1197"/>
      <c r="EA1197"/>
      <c r="EB1197"/>
      <c r="EC1197"/>
      <c r="ED1197"/>
      <c r="EE1197"/>
      <c r="EF1197"/>
      <c r="EG1197"/>
      <c r="EH1197"/>
      <c r="EI1197"/>
      <c r="EJ1197"/>
      <c r="EK1197"/>
      <c r="EL1197"/>
      <c r="EM1197"/>
      <c r="EN1197"/>
      <c r="EO1197"/>
      <c r="EP1197"/>
      <c r="EQ1197"/>
      <c r="ER1197"/>
      <c r="ES1197"/>
      <c r="ET1197"/>
      <c r="EU1197"/>
      <c r="EV1197"/>
      <c r="EW1197"/>
      <c r="EX1197"/>
      <c r="EY1197"/>
      <c r="EZ1197"/>
      <c r="FA1197"/>
      <c r="FB1197"/>
      <c r="FC1197"/>
      <c r="FD1197"/>
      <c r="FE1197"/>
      <c r="FF1197"/>
      <c r="FG1197"/>
      <c r="FH1197"/>
      <c r="FI1197"/>
      <c r="FJ1197"/>
      <c r="FK1197"/>
      <c r="FL1197"/>
      <c r="FM1197"/>
      <c r="FN1197"/>
      <c r="FO1197"/>
      <c r="FP1197"/>
      <c r="FQ1197"/>
      <c r="FR1197"/>
      <c r="FS1197"/>
      <c r="FT1197"/>
      <c r="FU1197"/>
      <c r="FV1197"/>
      <c r="FW1197"/>
      <c r="FX1197"/>
      <c r="FY1197"/>
      <c r="FZ1197"/>
      <c r="GA1197"/>
      <c r="GB1197"/>
      <c r="GC1197"/>
      <c r="GD1197"/>
      <c r="GE1197"/>
      <c r="GF1197"/>
      <c r="GG1197"/>
      <c r="GH1197"/>
    </row>
    <row r="1198" spans="1:190" s="29" customFormat="1" ht="12.75" customHeight="1" x14ac:dyDescent="0.2">
      <c r="A1198" s="6"/>
      <c r="B1198" s="9"/>
      <c r="C1198" s="9"/>
      <c r="D1198" s="50"/>
      <c r="E1198" s="6"/>
      <c r="F1198" s="7"/>
      <c r="G1198" s="4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  <c r="AI1198"/>
      <c r="AJ1198"/>
      <c r="AK1198"/>
      <c r="AL1198"/>
      <c r="AM1198"/>
      <c r="AN1198"/>
      <c r="AO1198"/>
      <c r="AP1198"/>
      <c r="AQ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  <c r="CQ1198"/>
      <c r="CR1198"/>
      <c r="CS1198"/>
      <c r="CT1198"/>
      <c r="CU1198"/>
      <c r="CV1198"/>
      <c r="CW1198"/>
      <c r="CX1198"/>
      <c r="CY1198"/>
      <c r="CZ1198"/>
      <c r="DA1198"/>
      <c r="DB1198"/>
      <c r="DC1198"/>
      <c r="DD1198"/>
      <c r="DE1198"/>
      <c r="DF1198"/>
      <c r="DG1198"/>
      <c r="DH1198"/>
      <c r="DI1198"/>
      <c r="DJ1198"/>
      <c r="DK1198"/>
      <c r="DL1198"/>
      <c r="DM1198"/>
      <c r="DN1198"/>
      <c r="DO1198"/>
      <c r="DP1198"/>
      <c r="DQ1198"/>
      <c r="DR1198"/>
      <c r="DS1198"/>
      <c r="DT1198"/>
      <c r="DU1198"/>
      <c r="DV1198"/>
      <c r="DW1198"/>
      <c r="DX1198"/>
      <c r="DY1198"/>
      <c r="DZ1198"/>
      <c r="EA1198"/>
      <c r="EB1198"/>
      <c r="EC1198"/>
      <c r="ED1198"/>
      <c r="EE1198"/>
      <c r="EF1198"/>
      <c r="EG1198"/>
      <c r="EH1198"/>
      <c r="EI1198"/>
      <c r="EJ1198"/>
      <c r="EK1198"/>
      <c r="EL1198"/>
      <c r="EM1198"/>
      <c r="EN1198"/>
      <c r="EO1198"/>
      <c r="EP1198"/>
      <c r="EQ1198"/>
      <c r="ER1198"/>
      <c r="ES1198"/>
      <c r="ET1198"/>
      <c r="EU1198"/>
      <c r="EV1198"/>
      <c r="EW1198"/>
      <c r="EX1198"/>
      <c r="EY1198"/>
      <c r="EZ1198"/>
      <c r="FA1198"/>
      <c r="FB1198"/>
      <c r="FC1198"/>
      <c r="FD1198"/>
      <c r="FE1198"/>
      <c r="FF1198"/>
      <c r="FG1198"/>
      <c r="FH1198"/>
      <c r="FI1198"/>
      <c r="FJ1198"/>
      <c r="FK1198"/>
      <c r="FL1198"/>
      <c r="FM1198"/>
      <c r="FN1198"/>
      <c r="FO1198"/>
      <c r="FP1198"/>
      <c r="FQ1198"/>
      <c r="FR1198"/>
      <c r="FS1198"/>
      <c r="FT1198"/>
      <c r="FU1198"/>
      <c r="FV1198"/>
      <c r="FW1198"/>
      <c r="FX1198"/>
      <c r="FY1198"/>
      <c r="FZ1198"/>
      <c r="GA1198"/>
      <c r="GB1198"/>
      <c r="GC1198"/>
      <c r="GD1198"/>
      <c r="GE1198"/>
      <c r="GF1198"/>
      <c r="GG1198"/>
      <c r="GH1198"/>
    </row>
    <row r="1199" spans="1:190" s="29" customFormat="1" ht="12.75" customHeight="1" x14ac:dyDescent="0.2">
      <c r="A1199" s="6"/>
      <c r="B1199" s="9"/>
      <c r="C1199" s="9"/>
      <c r="D1199" s="50"/>
      <c r="E1199" s="6"/>
      <c r="F1199" s="7"/>
      <c r="G1199" s="4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  <c r="AM1199"/>
      <c r="AN1199"/>
      <c r="AO1199"/>
      <c r="AP1199"/>
      <c r="AQ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  <c r="CQ1199"/>
      <c r="CR1199"/>
      <c r="CS1199"/>
      <c r="CT1199"/>
      <c r="CU1199"/>
      <c r="CV1199"/>
      <c r="CW1199"/>
      <c r="CX1199"/>
      <c r="CY1199"/>
      <c r="CZ1199"/>
      <c r="DA1199"/>
      <c r="DB1199"/>
      <c r="DC1199"/>
      <c r="DD1199"/>
      <c r="DE1199"/>
      <c r="DF1199"/>
      <c r="DG1199"/>
      <c r="DH1199"/>
      <c r="DI1199"/>
      <c r="DJ1199"/>
      <c r="DK1199"/>
      <c r="DL1199"/>
      <c r="DM1199"/>
      <c r="DN1199"/>
      <c r="DO1199"/>
      <c r="DP1199"/>
      <c r="DQ1199"/>
      <c r="DR1199"/>
      <c r="DS1199"/>
      <c r="DT1199"/>
      <c r="DU1199"/>
      <c r="DV1199"/>
      <c r="DW1199"/>
      <c r="DX1199"/>
      <c r="DY1199"/>
      <c r="DZ1199"/>
      <c r="EA1199"/>
      <c r="EB1199"/>
      <c r="EC1199"/>
      <c r="ED1199"/>
      <c r="EE1199"/>
      <c r="EF1199"/>
      <c r="EG1199"/>
      <c r="EH1199"/>
      <c r="EI1199"/>
      <c r="EJ1199"/>
      <c r="EK1199"/>
      <c r="EL1199"/>
      <c r="EM1199"/>
      <c r="EN1199"/>
      <c r="EO1199"/>
      <c r="EP1199"/>
      <c r="EQ1199"/>
      <c r="ER1199"/>
      <c r="ES1199"/>
      <c r="ET1199"/>
      <c r="EU1199"/>
      <c r="EV1199"/>
      <c r="EW1199"/>
      <c r="EX1199"/>
      <c r="EY1199"/>
      <c r="EZ1199"/>
      <c r="FA1199"/>
      <c r="FB1199"/>
      <c r="FC1199"/>
      <c r="FD1199"/>
      <c r="FE1199"/>
      <c r="FF1199"/>
      <c r="FG1199"/>
      <c r="FH1199"/>
      <c r="FI1199"/>
      <c r="FJ1199"/>
      <c r="FK1199"/>
      <c r="FL1199"/>
      <c r="FM1199"/>
      <c r="FN1199"/>
      <c r="FO1199"/>
      <c r="FP1199"/>
      <c r="FQ1199"/>
      <c r="FR1199"/>
      <c r="FS1199"/>
      <c r="FT1199"/>
      <c r="FU1199"/>
      <c r="FV1199"/>
      <c r="FW1199"/>
      <c r="FX1199"/>
      <c r="FY1199"/>
      <c r="FZ1199"/>
      <c r="GA1199"/>
      <c r="GB1199"/>
      <c r="GC1199"/>
      <c r="GD1199"/>
      <c r="GE1199"/>
      <c r="GF1199"/>
      <c r="GG1199"/>
      <c r="GH1199"/>
    </row>
    <row r="1200" spans="1:190" s="29" customFormat="1" ht="12.75" customHeight="1" x14ac:dyDescent="0.2">
      <c r="A1200" s="6"/>
      <c r="B1200" s="9"/>
      <c r="C1200" s="9"/>
      <c r="D1200" s="50"/>
      <c r="E1200" s="6"/>
      <c r="F1200" s="7"/>
      <c r="G1200" s="4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  <c r="AM1200"/>
      <c r="AN1200"/>
      <c r="AO1200"/>
      <c r="AP1200"/>
      <c r="AQ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  <c r="CQ1200"/>
      <c r="CR1200"/>
      <c r="CS1200"/>
      <c r="CT1200"/>
      <c r="CU1200"/>
      <c r="CV1200"/>
      <c r="CW1200"/>
      <c r="CX1200"/>
      <c r="CY1200"/>
      <c r="CZ1200"/>
      <c r="DA1200"/>
      <c r="DB1200"/>
      <c r="DC1200"/>
      <c r="DD1200"/>
      <c r="DE1200"/>
      <c r="DF1200"/>
      <c r="DG1200"/>
      <c r="DH1200"/>
      <c r="DI1200"/>
      <c r="DJ1200"/>
      <c r="DK1200"/>
      <c r="DL1200"/>
      <c r="DM1200"/>
      <c r="DN1200"/>
      <c r="DO1200"/>
      <c r="DP1200"/>
      <c r="DQ1200"/>
      <c r="DR1200"/>
      <c r="DS1200"/>
      <c r="DT1200"/>
      <c r="DU1200"/>
      <c r="DV1200"/>
      <c r="DW1200"/>
      <c r="DX1200"/>
      <c r="DY1200"/>
      <c r="DZ1200"/>
      <c r="EA1200"/>
      <c r="EB1200"/>
      <c r="EC1200"/>
      <c r="ED1200"/>
      <c r="EE1200"/>
      <c r="EF1200"/>
      <c r="EG1200"/>
      <c r="EH1200"/>
      <c r="EI1200"/>
      <c r="EJ1200"/>
      <c r="EK1200"/>
      <c r="EL1200"/>
      <c r="EM1200"/>
      <c r="EN1200"/>
      <c r="EO1200"/>
      <c r="EP1200"/>
      <c r="EQ1200"/>
      <c r="ER1200"/>
      <c r="ES1200"/>
      <c r="ET1200"/>
      <c r="EU1200"/>
      <c r="EV1200"/>
      <c r="EW1200"/>
      <c r="EX1200"/>
      <c r="EY1200"/>
      <c r="EZ1200"/>
      <c r="FA1200"/>
      <c r="FB1200"/>
      <c r="FC1200"/>
      <c r="FD1200"/>
      <c r="FE1200"/>
      <c r="FF1200"/>
      <c r="FG1200"/>
      <c r="FH1200"/>
      <c r="FI1200"/>
      <c r="FJ1200"/>
      <c r="FK1200"/>
      <c r="FL1200"/>
      <c r="FM1200"/>
      <c r="FN1200"/>
      <c r="FO1200"/>
      <c r="FP1200"/>
      <c r="FQ1200"/>
      <c r="FR1200"/>
      <c r="FS1200"/>
      <c r="FT1200"/>
      <c r="FU1200"/>
      <c r="FV1200"/>
      <c r="FW1200"/>
      <c r="FX1200"/>
      <c r="FY1200"/>
      <c r="FZ1200"/>
      <c r="GA1200"/>
      <c r="GB1200"/>
      <c r="GC1200"/>
      <c r="GD1200"/>
      <c r="GE1200"/>
      <c r="GF1200"/>
      <c r="GG1200"/>
      <c r="GH1200"/>
    </row>
    <row r="1201" spans="1:190" s="29" customFormat="1" ht="12.75" customHeight="1" x14ac:dyDescent="0.2">
      <c r="A1201" s="6"/>
      <c r="B1201" s="9"/>
      <c r="C1201" s="9"/>
      <c r="D1201" s="50"/>
      <c r="E1201" s="6"/>
      <c r="F1201" s="7"/>
      <c r="G1201" s="4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  <c r="AI1201"/>
      <c r="AJ1201"/>
      <c r="AK1201"/>
      <c r="AL1201"/>
      <c r="AM1201"/>
      <c r="AN1201"/>
      <c r="AO1201"/>
      <c r="AP1201"/>
      <c r="AQ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  <c r="CQ1201"/>
      <c r="CR1201"/>
      <c r="CS1201"/>
      <c r="CT1201"/>
      <c r="CU1201"/>
      <c r="CV1201"/>
      <c r="CW1201"/>
      <c r="CX1201"/>
      <c r="CY1201"/>
      <c r="CZ1201"/>
      <c r="DA1201"/>
      <c r="DB1201"/>
      <c r="DC1201"/>
      <c r="DD1201"/>
      <c r="DE1201"/>
      <c r="DF1201"/>
      <c r="DG1201"/>
      <c r="DH1201"/>
      <c r="DI1201"/>
      <c r="DJ1201"/>
      <c r="DK1201"/>
      <c r="DL1201"/>
      <c r="DM1201"/>
      <c r="DN1201"/>
      <c r="DO1201"/>
      <c r="DP1201"/>
      <c r="DQ1201"/>
      <c r="DR1201"/>
      <c r="DS1201"/>
      <c r="DT1201"/>
      <c r="DU1201"/>
      <c r="DV1201"/>
      <c r="DW1201"/>
      <c r="DX1201"/>
      <c r="DY1201"/>
      <c r="DZ1201"/>
      <c r="EA1201"/>
      <c r="EB1201"/>
      <c r="EC1201"/>
      <c r="ED1201"/>
      <c r="EE1201"/>
      <c r="EF1201"/>
      <c r="EG1201"/>
      <c r="EH1201"/>
      <c r="EI1201"/>
      <c r="EJ1201"/>
      <c r="EK1201"/>
      <c r="EL1201"/>
      <c r="EM1201"/>
      <c r="EN1201"/>
      <c r="EO1201"/>
      <c r="EP1201"/>
      <c r="EQ1201"/>
      <c r="ER1201"/>
      <c r="ES1201"/>
      <c r="ET1201"/>
      <c r="EU1201"/>
      <c r="EV1201"/>
      <c r="EW1201"/>
      <c r="EX1201"/>
      <c r="EY1201"/>
      <c r="EZ1201"/>
      <c r="FA1201"/>
      <c r="FB1201"/>
      <c r="FC1201"/>
      <c r="FD1201"/>
      <c r="FE1201"/>
      <c r="FF1201"/>
      <c r="FG1201"/>
      <c r="FH1201"/>
      <c r="FI1201"/>
      <c r="FJ1201"/>
      <c r="FK1201"/>
      <c r="FL1201"/>
      <c r="FM1201"/>
      <c r="FN1201"/>
      <c r="FO1201"/>
      <c r="FP1201"/>
      <c r="FQ1201"/>
      <c r="FR1201"/>
      <c r="FS1201"/>
      <c r="FT1201"/>
      <c r="FU1201"/>
      <c r="FV1201"/>
      <c r="FW1201"/>
      <c r="FX1201"/>
      <c r="FY1201"/>
      <c r="FZ1201"/>
      <c r="GA1201"/>
      <c r="GB1201"/>
      <c r="GC1201"/>
      <c r="GD1201"/>
      <c r="GE1201"/>
      <c r="GF1201"/>
      <c r="GG1201"/>
      <c r="GH1201"/>
    </row>
    <row r="1202" spans="1:190" s="29" customFormat="1" ht="12.75" customHeight="1" x14ac:dyDescent="0.2">
      <c r="A1202" s="6"/>
      <c r="B1202" s="9"/>
      <c r="C1202" s="9"/>
      <c r="D1202" s="50"/>
      <c r="E1202" s="6"/>
      <c r="F1202" s="7"/>
      <c r="G1202" s="4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  <c r="AI1202"/>
      <c r="AJ1202"/>
      <c r="AK1202"/>
      <c r="AL1202"/>
      <c r="AM1202"/>
      <c r="AN1202"/>
      <c r="AO1202"/>
      <c r="AP1202"/>
      <c r="AQ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  <c r="CQ1202"/>
      <c r="CR1202"/>
      <c r="CS1202"/>
      <c r="CT1202"/>
      <c r="CU1202"/>
      <c r="CV1202"/>
      <c r="CW1202"/>
      <c r="CX1202"/>
      <c r="CY1202"/>
      <c r="CZ1202"/>
      <c r="DA1202"/>
      <c r="DB1202"/>
      <c r="DC1202"/>
      <c r="DD1202"/>
      <c r="DE1202"/>
      <c r="DF1202"/>
      <c r="DG1202"/>
      <c r="DH1202"/>
      <c r="DI1202"/>
      <c r="DJ1202"/>
      <c r="DK1202"/>
      <c r="DL1202"/>
      <c r="DM1202"/>
      <c r="DN1202"/>
      <c r="DO1202"/>
      <c r="DP1202"/>
      <c r="DQ1202"/>
      <c r="DR1202"/>
      <c r="DS1202"/>
      <c r="DT1202"/>
      <c r="DU1202"/>
      <c r="DV1202"/>
      <c r="DW1202"/>
      <c r="DX1202"/>
      <c r="DY1202"/>
      <c r="DZ1202"/>
      <c r="EA1202"/>
      <c r="EB1202"/>
      <c r="EC1202"/>
      <c r="ED1202"/>
      <c r="EE1202"/>
      <c r="EF1202"/>
      <c r="EG1202"/>
      <c r="EH1202"/>
      <c r="EI1202"/>
      <c r="EJ1202"/>
      <c r="EK1202"/>
      <c r="EL1202"/>
      <c r="EM1202"/>
      <c r="EN1202"/>
      <c r="EO1202"/>
      <c r="EP1202"/>
      <c r="EQ1202"/>
      <c r="ER1202"/>
      <c r="ES1202"/>
      <c r="ET1202"/>
      <c r="EU1202"/>
      <c r="EV1202"/>
      <c r="EW1202"/>
      <c r="EX1202"/>
      <c r="EY1202"/>
      <c r="EZ1202"/>
      <c r="FA1202"/>
      <c r="FB1202"/>
      <c r="FC1202"/>
      <c r="FD1202"/>
      <c r="FE1202"/>
      <c r="FF1202"/>
      <c r="FG1202"/>
      <c r="FH1202"/>
      <c r="FI1202"/>
      <c r="FJ1202"/>
      <c r="FK1202"/>
      <c r="FL1202"/>
      <c r="FM1202"/>
      <c r="FN1202"/>
      <c r="FO1202"/>
      <c r="FP1202"/>
      <c r="FQ1202"/>
      <c r="FR1202"/>
      <c r="FS1202"/>
      <c r="FT1202"/>
      <c r="FU1202"/>
      <c r="FV1202"/>
      <c r="FW1202"/>
      <c r="FX1202"/>
      <c r="FY1202"/>
      <c r="FZ1202"/>
      <c r="GA1202"/>
      <c r="GB1202"/>
      <c r="GC1202"/>
      <c r="GD1202"/>
      <c r="GE1202"/>
      <c r="GF1202"/>
      <c r="GG1202"/>
      <c r="GH1202"/>
    </row>
    <row r="1203" spans="1:190" s="29" customFormat="1" ht="12.75" customHeight="1" x14ac:dyDescent="0.2">
      <c r="A1203" s="6"/>
      <c r="B1203" s="9"/>
      <c r="C1203" s="9"/>
      <c r="D1203" s="50"/>
      <c r="E1203" s="6"/>
      <c r="F1203" s="7"/>
      <c r="G1203" s="4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  <c r="AM1203"/>
      <c r="AN1203"/>
      <c r="AO1203"/>
      <c r="AP1203"/>
      <c r="AQ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  <c r="CQ1203"/>
      <c r="CR1203"/>
      <c r="CS1203"/>
      <c r="CT1203"/>
      <c r="CU1203"/>
      <c r="CV1203"/>
      <c r="CW1203"/>
      <c r="CX1203"/>
      <c r="CY1203"/>
      <c r="CZ1203"/>
      <c r="DA1203"/>
      <c r="DB1203"/>
      <c r="DC1203"/>
      <c r="DD1203"/>
      <c r="DE1203"/>
      <c r="DF1203"/>
      <c r="DG1203"/>
      <c r="DH1203"/>
      <c r="DI1203"/>
      <c r="DJ1203"/>
      <c r="DK1203"/>
      <c r="DL1203"/>
      <c r="DM1203"/>
      <c r="DN1203"/>
      <c r="DO1203"/>
      <c r="DP1203"/>
      <c r="DQ1203"/>
      <c r="DR1203"/>
      <c r="DS1203"/>
      <c r="DT1203"/>
      <c r="DU1203"/>
      <c r="DV1203"/>
      <c r="DW1203"/>
      <c r="DX1203"/>
      <c r="DY1203"/>
      <c r="DZ1203"/>
      <c r="EA1203"/>
      <c r="EB1203"/>
      <c r="EC1203"/>
      <c r="ED1203"/>
      <c r="EE1203"/>
      <c r="EF1203"/>
      <c r="EG1203"/>
      <c r="EH1203"/>
      <c r="EI1203"/>
      <c r="EJ1203"/>
      <c r="EK1203"/>
      <c r="EL1203"/>
      <c r="EM1203"/>
      <c r="EN1203"/>
      <c r="EO1203"/>
      <c r="EP1203"/>
      <c r="EQ1203"/>
      <c r="ER1203"/>
      <c r="ES1203"/>
      <c r="ET1203"/>
      <c r="EU1203"/>
      <c r="EV1203"/>
      <c r="EW1203"/>
      <c r="EX1203"/>
      <c r="EY1203"/>
      <c r="EZ1203"/>
      <c r="FA1203"/>
      <c r="FB1203"/>
      <c r="FC1203"/>
      <c r="FD1203"/>
      <c r="FE1203"/>
      <c r="FF1203"/>
      <c r="FG1203"/>
      <c r="FH1203"/>
      <c r="FI1203"/>
      <c r="FJ1203"/>
      <c r="FK1203"/>
      <c r="FL1203"/>
      <c r="FM1203"/>
      <c r="FN1203"/>
      <c r="FO1203"/>
      <c r="FP1203"/>
      <c r="FQ1203"/>
      <c r="FR1203"/>
      <c r="FS1203"/>
      <c r="FT1203"/>
      <c r="FU1203"/>
      <c r="FV1203"/>
      <c r="FW1203"/>
      <c r="FX1203"/>
      <c r="FY1203"/>
      <c r="FZ1203"/>
      <c r="GA1203"/>
      <c r="GB1203"/>
      <c r="GC1203"/>
      <c r="GD1203"/>
      <c r="GE1203"/>
      <c r="GF1203"/>
      <c r="GG1203"/>
      <c r="GH1203"/>
    </row>
    <row r="1204" spans="1:190" s="29" customFormat="1" ht="12.75" customHeight="1" x14ac:dyDescent="0.2">
      <c r="A1204" s="6"/>
      <c r="B1204" s="9"/>
      <c r="C1204" s="9"/>
      <c r="D1204" s="50"/>
      <c r="E1204" s="6"/>
      <c r="F1204" s="7"/>
      <c r="G1204" s="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  <c r="AI1204"/>
      <c r="AJ1204"/>
      <c r="AK1204"/>
      <c r="AL1204"/>
      <c r="AM1204"/>
      <c r="AN1204"/>
      <c r="AO1204"/>
      <c r="AP1204"/>
      <c r="AQ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  <c r="CQ1204"/>
      <c r="CR1204"/>
      <c r="CS1204"/>
      <c r="CT1204"/>
      <c r="CU1204"/>
      <c r="CV1204"/>
      <c r="CW1204"/>
      <c r="CX1204"/>
      <c r="CY1204"/>
      <c r="CZ1204"/>
      <c r="DA1204"/>
      <c r="DB1204"/>
      <c r="DC1204"/>
      <c r="DD1204"/>
      <c r="DE1204"/>
      <c r="DF1204"/>
      <c r="DG1204"/>
      <c r="DH1204"/>
      <c r="DI1204"/>
      <c r="DJ1204"/>
      <c r="DK1204"/>
      <c r="DL1204"/>
      <c r="DM1204"/>
      <c r="DN1204"/>
      <c r="DO1204"/>
      <c r="DP1204"/>
      <c r="DQ1204"/>
      <c r="DR1204"/>
      <c r="DS1204"/>
      <c r="DT1204"/>
      <c r="DU1204"/>
      <c r="DV1204"/>
      <c r="DW1204"/>
      <c r="DX1204"/>
      <c r="DY1204"/>
      <c r="DZ1204"/>
      <c r="EA1204"/>
      <c r="EB1204"/>
      <c r="EC1204"/>
      <c r="ED1204"/>
      <c r="EE1204"/>
      <c r="EF1204"/>
      <c r="EG1204"/>
      <c r="EH1204"/>
      <c r="EI1204"/>
      <c r="EJ1204"/>
      <c r="EK1204"/>
      <c r="EL1204"/>
      <c r="EM1204"/>
      <c r="EN1204"/>
      <c r="EO1204"/>
      <c r="EP1204"/>
      <c r="EQ1204"/>
      <c r="ER1204"/>
      <c r="ES1204"/>
      <c r="ET1204"/>
      <c r="EU1204"/>
      <c r="EV1204"/>
      <c r="EW1204"/>
      <c r="EX1204"/>
      <c r="EY1204"/>
      <c r="EZ1204"/>
      <c r="FA1204"/>
      <c r="FB1204"/>
      <c r="FC1204"/>
      <c r="FD1204"/>
      <c r="FE1204"/>
      <c r="FF1204"/>
      <c r="FG1204"/>
      <c r="FH1204"/>
      <c r="FI1204"/>
      <c r="FJ1204"/>
      <c r="FK1204"/>
      <c r="FL1204"/>
      <c r="FM1204"/>
      <c r="FN1204"/>
      <c r="FO1204"/>
      <c r="FP1204"/>
      <c r="FQ1204"/>
      <c r="FR1204"/>
      <c r="FS1204"/>
      <c r="FT1204"/>
      <c r="FU1204"/>
      <c r="FV1204"/>
      <c r="FW1204"/>
      <c r="FX1204"/>
      <c r="FY1204"/>
      <c r="FZ1204"/>
      <c r="GA1204"/>
      <c r="GB1204"/>
      <c r="GC1204"/>
      <c r="GD1204"/>
      <c r="GE1204"/>
      <c r="GF1204"/>
      <c r="GG1204"/>
      <c r="GH1204"/>
    </row>
    <row r="1205" spans="1:190" s="29" customFormat="1" ht="12.75" customHeight="1" x14ac:dyDescent="0.2">
      <c r="A1205" s="6"/>
      <c r="B1205" s="9"/>
      <c r="C1205" s="9"/>
      <c r="D1205" s="50"/>
      <c r="E1205" s="6"/>
      <c r="F1205" s="7"/>
      <c r="G1205" s="4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  <c r="AI1205"/>
      <c r="AJ1205"/>
      <c r="AK1205"/>
      <c r="AL1205"/>
      <c r="AM1205"/>
      <c r="AN1205"/>
      <c r="AO1205"/>
      <c r="AP1205"/>
      <c r="AQ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  <c r="CQ1205"/>
      <c r="CR1205"/>
      <c r="CS1205"/>
      <c r="CT1205"/>
      <c r="CU1205"/>
      <c r="CV1205"/>
      <c r="CW1205"/>
      <c r="CX1205"/>
      <c r="CY1205"/>
      <c r="CZ1205"/>
      <c r="DA1205"/>
      <c r="DB1205"/>
      <c r="DC1205"/>
      <c r="DD1205"/>
      <c r="DE1205"/>
      <c r="DF1205"/>
      <c r="DG1205"/>
      <c r="DH1205"/>
      <c r="DI1205"/>
      <c r="DJ1205"/>
      <c r="DK1205"/>
      <c r="DL1205"/>
      <c r="DM1205"/>
      <c r="DN1205"/>
      <c r="DO1205"/>
      <c r="DP1205"/>
      <c r="DQ1205"/>
      <c r="DR1205"/>
      <c r="DS1205"/>
      <c r="DT1205"/>
      <c r="DU1205"/>
      <c r="DV1205"/>
      <c r="DW1205"/>
      <c r="DX1205"/>
      <c r="DY1205"/>
      <c r="DZ1205"/>
      <c r="EA1205"/>
      <c r="EB1205"/>
      <c r="EC1205"/>
      <c r="ED1205"/>
      <c r="EE1205"/>
      <c r="EF1205"/>
      <c r="EG1205"/>
      <c r="EH1205"/>
      <c r="EI1205"/>
      <c r="EJ1205"/>
      <c r="EK1205"/>
      <c r="EL1205"/>
      <c r="EM1205"/>
      <c r="EN1205"/>
      <c r="EO1205"/>
      <c r="EP1205"/>
      <c r="EQ1205"/>
      <c r="ER1205"/>
      <c r="ES1205"/>
      <c r="ET1205"/>
      <c r="EU1205"/>
      <c r="EV1205"/>
      <c r="EW1205"/>
      <c r="EX1205"/>
      <c r="EY1205"/>
      <c r="EZ1205"/>
      <c r="FA1205"/>
      <c r="FB1205"/>
      <c r="FC1205"/>
      <c r="FD1205"/>
      <c r="FE1205"/>
      <c r="FF1205"/>
      <c r="FG1205"/>
      <c r="FH1205"/>
      <c r="FI1205"/>
      <c r="FJ1205"/>
      <c r="FK1205"/>
      <c r="FL1205"/>
      <c r="FM1205"/>
      <c r="FN1205"/>
      <c r="FO1205"/>
      <c r="FP1205"/>
      <c r="FQ1205"/>
      <c r="FR1205"/>
      <c r="FS1205"/>
      <c r="FT1205"/>
      <c r="FU1205"/>
      <c r="FV1205"/>
      <c r="FW1205"/>
      <c r="FX1205"/>
      <c r="FY1205"/>
      <c r="FZ1205"/>
      <c r="GA1205"/>
      <c r="GB1205"/>
      <c r="GC1205"/>
      <c r="GD1205"/>
      <c r="GE1205"/>
      <c r="GF1205"/>
      <c r="GG1205"/>
      <c r="GH1205"/>
    </row>
    <row r="1206" spans="1:190" s="29" customFormat="1" ht="12.75" customHeight="1" x14ac:dyDescent="0.2">
      <c r="A1206" s="10"/>
      <c r="B1206" s="11"/>
      <c r="C1206" s="19"/>
      <c r="D1206" s="51"/>
      <c r="E1206" s="1"/>
      <c r="F1206" s="2"/>
      <c r="G1206" s="3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  <c r="AM1206"/>
      <c r="AN1206"/>
      <c r="AO1206"/>
      <c r="AP1206"/>
      <c r="AQ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  <c r="CQ1206"/>
      <c r="CR1206"/>
      <c r="CS1206"/>
      <c r="CT1206"/>
      <c r="CU1206"/>
      <c r="CV1206"/>
      <c r="CW1206"/>
      <c r="CX1206"/>
      <c r="CY1206"/>
      <c r="CZ1206"/>
      <c r="DA1206"/>
      <c r="DB1206"/>
      <c r="DC1206"/>
      <c r="DD1206"/>
      <c r="DE1206"/>
      <c r="DF1206"/>
      <c r="DG1206"/>
      <c r="DH1206"/>
      <c r="DI1206"/>
      <c r="DJ1206"/>
      <c r="DK1206"/>
      <c r="DL1206"/>
      <c r="DM1206"/>
      <c r="DN1206"/>
      <c r="DO1206"/>
      <c r="DP1206"/>
      <c r="DQ1206"/>
      <c r="DR1206"/>
      <c r="DS1206"/>
      <c r="DT1206"/>
      <c r="DU1206"/>
      <c r="DV1206"/>
      <c r="DW1206"/>
      <c r="DX1206"/>
      <c r="DY1206"/>
      <c r="DZ1206"/>
      <c r="EA1206"/>
      <c r="EB1206"/>
      <c r="EC1206"/>
      <c r="ED1206"/>
      <c r="EE1206"/>
      <c r="EF1206"/>
      <c r="EG1206"/>
      <c r="EH1206"/>
      <c r="EI1206"/>
      <c r="EJ1206"/>
      <c r="EK1206"/>
      <c r="EL1206"/>
      <c r="EM1206"/>
      <c r="EN1206"/>
      <c r="EO1206"/>
      <c r="EP1206"/>
      <c r="EQ1206"/>
      <c r="ER1206"/>
      <c r="ES1206"/>
      <c r="ET1206"/>
      <c r="EU1206"/>
      <c r="EV1206"/>
      <c r="EW1206"/>
      <c r="EX1206"/>
      <c r="EY1206"/>
      <c r="EZ1206"/>
      <c r="FA1206"/>
      <c r="FB1206"/>
      <c r="FC1206"/>
      <c r="FD1206"/>
      <c r="FE1206"/>
      <c r="FF1206"/>
      <c r="FG1206"/>
      <c r="FH1206"/>
      <c r="FI1206"/>
      <c r="FJ1206"/>
      <c r="FK1206"/>
      <c r="FL1206"/>
      <c r="FM1206"/>
      <c r="FN1206"/>
      <c r="FO1206"/>
      <c r="FP1206"/>
      <c r="FQ1206"/>
      <c r="FR1206"/>
      <c r="FS1206"/>
      <c r="FT1206"/>
      <c r="FU1206"/>
      <c r="FV1206"/>
      <c r="FW1206"/>
      <c r="FX1206"/>
      <c r="FY1206"/>
      <c r="FZ1206"/>
      <c r="GA1206"/>
      <c r="GB1206"/>
      <c r="GC1206"/>
      <c r="GD1206"/>
      <c r="GE1206"/>
      <c r="GF1206"/>
      <c r="GG1206"/>
      <c r="GH1206"/>
    </row>
    <row r="1207" spans="1:190" s="29" customFormat="1" ht="12.75" customHeight="1" x14ac:dyDescent="0.2">
      <c r="A1207" s="6"/>
      <c r="B1207" s="9"/>
      <c r="C1207" s="9"/>
      <c r="D1207" s="50"/>
      <c r="E1207" s="6"/>
      <c r="F1207" s="7"/>
      <c r="G1207" s="4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  <c r="AI1207"/>
      <c r="AJ1207"/>
      <c r="AK1207"/>
      <c r="AL1207"/>
      <c r="AM1207"/>
      <c r="AN1207"/>
      <c r="AO1207"/>
      <c r="AP1207"/>
      <c r="AQ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  <c r="CQ1207"/>
      <c r="CR1207"/>
      <c r="CS1207"/>
      <c r="CT1207"/>
      <c r="CU1207"/>
      <c r="CV1207"/>
      <c r="CW1207"/>
      <c r="CX1207"/>
      <c r="CY1207"/>
      <c r="CZ1207"/>
      <c r="DA1207"/>
      <c r="DB1207"/>
      <c r="DC1207"/>
      <c r="DD1207"/>
      <c r="DE1207"/>
      <c r="DF1207"/>
      <c r="DG1207"/>
      <c r="DH1207"/>
      <c r="DI1207"/>
      <c r="DJ1207"/>
      <c r="DK1207"/>
      <c r="DL1207"/>
      <c r="DM1207"/>
      <c r="DN1207"/>
      <c r="DO1207"/>
      <c r="DP1207"/>
      <c r="DQ1207"/>
      <c r="DR1207"/>
      <c r="DS1207"/>
      <c r="DT1207"/>
      <c r="DU1207"/>
      <c r="DV1207"/>
      <c r="DW1207"/>
      <c r="DX1207"/>
      <c r="DY1207"/>
      <c r="DZ1207"/>
      <c r="EA1207"/>
      <c r="EB1207"/>
      <c r="EC1207"/>
      <c r="ED1207"/>
      <c r="EE1207"/>
      <c r="EF1207"/>
      <c r="EG1207"/>
      <c r="EH1207"/>
      <c r="EI1207"/>
      <c r="EJ1207"/>
      <c r="EK1207"/>
      <c r="EL1207"/>
      <c r="EM1207"/>
      <c r="EN1207"/>
      <c r="EO1207"/>
      <c r="EP1207"/>
      <c r="EQ1207"/>
      <c r="ER1207"/>
      <c r="ES1207"/>
      <c r="ET1207"/>
      <c r="EU1207"/>
      <c r="EV1207"/>
      <c r="EW1207"/>
      <c r="EX1207"/>
      <c r="EY1207"/>
      <c r="EZ1207"/>
      <c r="FA1207"/>
      <c r="FB1207"/>
      <c r="FC1207"/>
      <c r="FD1207"/>
      <c r="FE1207"/>
      <c r="FF1207"/>
      <c r="FG1207"/>
      <c r="FH1207"/>
      <c r="FI1207"/>
      <c r="FJ1207"/>
      <c r="FK1207"/>
      <c r="FL1207"/>
      <c r="FM1207"/>
      <c r="FN1207"/>
      <c r="FO1207"/>
      <c r="FP1207"/>
      <c r="FQ1207"/>
      <c r="FR1207"/>
      <c r="FS1207"/>
      <c r="FT1207"/>
      <c r="FU1207"/>
      <c r="FV1207"/>
      <c r="FW1207"/>
      <c r="FX1207"/>
      <c r="FY1207"/>
      <c r="FZ1207"/>
      <c r="GA1207"/>
      <c r="GB1207"/>
      <c r="GC1207"/>
      <c r="GD1207"/>
      <c r="GE1207"/>
      <c r="GF1207"/>
      <c r="GG1207"/>
      <c r="GH1207"/>
    </row>
    <row r="1208" spans="1:190" s="29" customFormat="1" ht="12.75" customHeight="1" x14ac:dyDescent="0.2">
      <c r="A1208" s="10"/>
      <c r="B1208" s="11"/>
      <c r="C1208" s="19"/>
      <c r="D1208" s="51"/>
      <c r="E1208" s="1"/>
      <c r="F1208" s="2"/>
      <c r="G1208" s="3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  <c r="AI1208"/>
      <c r="AJ1208"/>
      <c r="AK1208"/>
      <c r="AL1208"/>
      <c r="AM1208"/>
      <c r="AN1208"/>
      <c r="AO1208"/>
      <c r="AP1208"/>
      <c r="AQ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  <c r="CQ1208"/>
      <c r="CR1208"/>
      <c r="CS1208"/>
      <c r="CT1208"/>
      <c r="CU1208"/>
      <c r="CV1208"/>
      <c r="CW1208"/>
      <c r="CX1208"/>
      <c r="CY1208"/>
      <c r="CZ1208"/>
      <c r="DA1208"/>
      <c r="DB1208"/>
      <c r="DC1208"/>
      <c r="DD1208"/>
      <c r="DE1208"/>
      <c r="DF1208"/>
      <c r="DG1208"/>
      <c r="DH1208"/>
      <c r="DI1208"/>
      <c r="DJ1208"/>
      <c r="DK1208"/>
      <c r="DL1208"/>
      <c r="DM1208"/>
      <c r="DN1208"/>
      <c r="DO1208"/>
      <c r="DP1208"/>
      <c r="DQ1208"/>
      <c r="DR1208"/>
      <c r="DS1208"/>
      <c r="DT1208"/>
      <c r="DU1208"/>
      <c r="DV1208"/>
      <c r="DW1208"/>
      <c r="DX1208"/>
      <c r="DY1208"/>
      <c r="DZ1208"/>
      <c r="EA1208"/>
      <c r="EB1208"/>
      <c r="EC1208"/>
      <c r="ED1208"/>
      <c r="EE1208"/>
      <c r="EF1208"/>
      <c r="EG1208"/>
      <c r="EH1208"/>
      <c r="EI1208"/>
      <c r="EJ1208"/>
      <c r="EK1208"/>
      <c r="EL1208"/>
      <c r="EM1208"/>
      <c r="EN1208"/>
      <c r="EO1208"/>
      <c r="EP1208"/>
      <c r="EQ1208"/>
      <c r="ER1208"/>
      <c r="ES1208"/>
      <c r="ET1208"/>
      <c r="EU1208"/>
      <c r="EV1208"/>
      <c r="EW1208"/>
      <c r="EX1208"/>
      <c r="EY1208"/>
      <c r="EZ1208"/>
      <c r="FA1208"/>
      <c r="FB1208"/>
      <c r="FC1208"/>
      <c r="FD1208"/>
      <c r="FE1208"/>
      <c r="FF1208"/>
      <c r="FG1208"/>
      <c r="FH1208"/>
      <c r="FI1208"/>
      <c r="FJ1208"/>
      <c r="FK1208"/>
      <c r="FL1208"/>
      <c r="FM1208"/>
      <c r="FN1208"/>
      <c r="FO1208"/>
      <c r="FP1208"/>
      <c r="FQ1208"/>
      <c r="FR1208"/>
      <c r="FS1208"/>
      <c r="FT1208"/>
      <c r="FU1208"/>
      <c r="FV1208"/>
      <c r="FW1208"/>
      <c r="FX1208"/>
      <c r="FY1208"/>
      <c r="FZ1208"/>
      <c r="GA1208"/>
      <c r="GB1208"/>
      <c r="GC1208"/>
      <c r="GD1208"/>
      <c r="GE1208"/>
      <c r="GF1208"/>
      <c r="GG1208"/>
      <c r="GH1208"/>
    </row>
    <row r="1209" spans="1:190" s="29" customFormat="1" ht="12.75" customHeight="1" x14ac:dyDescent="0.2">
      <c r="A1209" s="6"/>
      <c r="B1209" s="9"/>
      <c r="C1209" s="9"/>
      <c r="D1209" s="50"/>
      <c r="E1209" s="6"/>
      <c r="F1209" s="7"/>
      <c r="G1209" s="4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  <c r="AM1209"/>
      <c r="AN1209"/>
      <c r="AO1209"/>
      <c r="AP1209"/>
      <c r="AQ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  <c r="CQ1209"/>
      <c r="CR1209"/>
      <c r="CS1209"/>
      <c r="CT1209"/>
      <c r="CU1209"/>
      <c r="CV1209"/>
      <c r="CW1209"/>
      <c r="CX1209"/>
      <c r="CY1209"/>
      <c r="CZ1209"/>
      <c r="DA1209"/>
      <c r="DB1209"/>
      <c r="DC1209"/>
      <c r="DD1209"/>
      <c r="DE1209"/>
      <c r="DF1209"/>
      <c r="DG1209"/>
      <c r="DH1209"/>
      <c r="DI1209"/>
      <c r="DJ1209"/>
      <c r="DK1209"/>
      <c r="DL1209"/>
      <c r="DM1209"/>
      <c r="DN1209"/>
      <c r="DO1209"/>
      <c r="DP1209"/>
      <c r="DQ1209"/>
      <c r="DR1209"/>
      <c r="DS1209"/>
      <c r="DT1209"/>
      <c r="DU1209"/>
      <c r="DV1209"/>
      <c r="DW1209"/>
      <c r="DX1209"/>
      <c r="DY1209"/>
      <c r="DZ1209"/>
      <c r="EA1209"/>
      <c r="EB1209"/>
      <c r="EC1209"/>
      <c r="ED1209"/>
      <c r="EE1209"/>
      <c r="EF1209"/>
      <c r="EG1209"/>
      <c r="EH1209"/>
      <c r="EI1209"/>
      <c r="EJ1209"/>
      <c r="EK1209"/>
      <c r="EL1209"/>
      <c r="EM1209"/>
      <c r="EN1209"/>
      <c r="EO1209"/>
      <c r="EP1209"/>
      <c r="EQ1209"/>
      <c r="ER1209"/>
      <c r="ES1209"/>
      <c r="ET1209"/>
      <c r="EU1209"/>
      <c r="EV1209"/>
      <c r="EW1209"/>
      <c r="EX1209"/>
      <c r="EY1209"/>
      <c r="EZ1209"/>
      <c r="FA1209"/>
      <c r="FB1209"/>
      <c r="FC1209"/>
      <c r="FD1209"/>
      <c r="FE1209"/>
      <c r="FF1209"/>
      <c r="FG1209"/>
      <c r="FH1209"/>
      <c r="FI1209"/>
      <c r="FJ1209"/>
      <c r="FK1209"/>
      <c r="FL1209"/>
      <c r="FM1209"/>
      <c r="FN1209"/>
      <c r="FO1209"/>
      <c r="FP1209"/>
      <c r="FQ1209"/>
      <c r="FR1209"/>
      <c r="FS1209"/>
      <c r="FT1209"/>
      <c r="FU1209"/>
      <c r="FV1209"/>
      <c r="FW1209"/>
      <c r="FX1209"/>
      <c r="FY1209"/>
      <c r="FZ1209"/>
      <c r="GA1209"/>
      <c r="GB1209"/>
      <c r="GC1209"/>
      <c r="GD1209"/>
      <c r="GE1209"/>
      <c r="GF1209"/>
      <c r="GG1209"/>
      <c r="GH1209"/>
    </row>
    <row r="1210" spans="1:190" s="29" customFormat="1" ht="12.75" customHeight="1" x14ac:dyDescent="0.2">
      <c r="A1210" s="10"/>
      <c r="B1210" s="11"/>
      <c r="C1210" s="19"/>
      <c r="D1210" s="51"/>
      <c r="E1210" s="1"/>
      <c r="F1210" s="2"/>
      <c r="G1210" s="3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  <c r="AI1210"/>
      <c r="AJ1210"/>
      <c r="AK1210"/>
      <c r="AL1210"/>
      <c r="AM1210"/>
      <c r="AN1210"/>
      <c r="AO1210"/>
      <c r="AP1210"/>
      <c r="AQ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  <c r="CQ1210"/>
      <c r="CR1210"/>
      <c r="CS1210"/>
      <c r="CT1210"/>
      <c r="CU1210"/>
      <c r="CV1210"/>
      <c r="CW1210"/>
      <c r="CX1210"/>
      <c r="CY1210"/>
      <c r="CZ1210"/>
      <c r="DA1210"/>
      <c r="DB1210"/>
      <c r="DC1210"/>
      <c r="DD1210"/>
      <c r="DE1210"/>
      <c r="DF1210"/>
      <c r="DG1210"/>
      <c r="DH1210"/>
      <c r="DI1210"/>
      <c r="DJ1210"/>
      <c r="DK1210"/>
      <c r="DL1210"/>
      <c r="DM1210"/>
      <c r="DN1210"/>
      <c r="DO1210"/>
      <c r="DP1210"/>
      <c r="DQ1210"/>
      <c r="DR1210"/>
      <c r="DS1210"/>
      <c r="DT1210"/>
      <c r="DU1210"/>
      <c r="DV1210"/>
      <c r="DW1210"/>
      <c r="DX1210"/>
      <c r="DY1210"/>
      <c r="DZ1210"/>
      <c r="EA1210"/>
      <c r="EB1210"/>
      <c r="EC1210"/>
      <c r="ED1210"/>
      <c r="EE1210"/>
      <c r="EF1210"/>
      <c r="EG1210"/>
      <c r="EH1210"/>
      <c r="EI1210"/>
      <c r="EJ1210"/>
      <c r="EK1210"/>
      <c r="EL1210"/>
      <c r="EM1210"/>
      <c r="EN1210"/>
      <c r="EO1210"/>
      <c r="EP1210"/>
      <c r="EQ1210"/>
      <c r="ER1210"/>
      <c r="ES1210"/>
      <c r="ET1210"/>
      <c r="EU1210"/>
      <c r="EV1210"/>
      <c r="EW1210"/>
      <c r="EX1210"/>
      <c r="EY1210"/>
      <c r="EZ1210"/>
      <c r="FA1210"/>
      <c r="FB1210"/>
      <c r="FC1210"/>
      <c r="FD1210"/>
      <c r="FE1210"/>
      <c r="FF1210"/>
      <c r="FG1210"/>
      <c r="FH1210"/>
      <c r="FI1210"/>
      <c r="FJ1210"/>
      <c r="FK1210"/>
      <c r="FL1210"/>
      <c r="FM1210"/>
      <c r="FN1210"/>
      <c r="FO1210"/>
      <c r="FP1210"/>
      <c r="FQ1210"/>
      <c r="FR1210"/>
      <c r="FS1210"/>
      <c r="FT1210"/>
      <c r="FU1210"/>
      <c r="FV1210"/>
      <c r="FW1210"/>
      <c r="FX1210"/>
      <c r="FY1210"/>
      <c r="FZ1210"/>
      <c r="GA1210"/>
      <c r="GB1210"/>
      <c r="GC1210"/>
      <c r="GD1210"/>
      <c r="GE1210"/>
      <c r="GF1210"/>
      <c r="GG1210"/>
      <c r="GH1210"/>
    </row>
    <row r="1211" spans="1:190" s="29" customFormat="1" ht="12.75" customHeight="1" x14ac:dyDescent="0.2">
      <c r="A1211" s="6"/>
      <c r="B1211" s="9"/>
      <c r="C1211" s="9"/>
      <c r="D1211" s="50"/>
      <c r="E1211" s="6"/>
      <c r="F1211" s="7"/>
      <c r="G1211" s="4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  <c r="AI1211"/>
      <c r="AJ1211"/>
      <c r="AK1211"/>
      <c r="AL1211"/>
      <c r="AM1211"/>
      <c r="AN1211"/>
      <c r="AO1211"/>
      <c r="AP1211"/>
      <c r="AQ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  <c r="CQ1211"/>
      <c r="CR1211"/>
      <c r="CS1211"/>
      <c r="CT1211"/>
      <c r="CU1211"/>
      <c r="CV1211"/>
      <c r="CW1211"/>
      <c r="CX1211"/>
      <c r="CY1211"/>
      <c r="CZ1211"/>
      <c r="DA1211"/>
      <c r="DB1211"/>
      <c r="DC1211"/>
      <c r="DD1211"/>
      <c r="DE1211"/>
      <c r="DF1211"/>
      <c r="DG1211"/>
      <c r="DH1211"/>
      <c r="DI1211"/>
      <c r="DJ1211"/>
      <c r="DK1211"/>
      <c r="DL1211"/>
      <c r="DM1211"/>
      <c r="DN1211"/>
      <c r="DO1211"/>
      <c r="DP1211"/>
      <c r="DQ1211"/>
      <c r="DR1211"/>
      <c r="DS1211"/>
      <c r="DT1211"/>
      <c r="DU1211"/>
      <c r="DV1211"/>
      <c r="DW1211"/>
      <c r="DX1211"/>
      <c r="DY1211"/>
      <c r="DZ1211"/>
      <c r="EA1211"/>
      <c r="EB1211"/>
      <c r="EC1211"/>
      <c r="ED1211"/>
      <c r="EE1211"/>
      <c r="EF1211"/>
      <c r="EG1211"/>
      <c r="EH1211"/>
      <c r="EI1211"/>
      <c r="EJ1211"/>
      <c r="EK1211"/>
      <c r="EL1211"/>
      <c r="EM1211"/>
      <c r="EN1211"/>
      <c r="EO1211"/>
      <c r="EP1211"/>
      <c r="EQ1211"/>
      <c r="ER1211"/>
      <c r="ES1211"/>
      <c r="ET1211"/>
      <c r="EU1211"/>
      <c r="EV1211"/>
      <c r="EW1211"/>
      <c r="EX1211"/>
      <c r="EY1211"/>
      <c r="EZ1211"/>
      <c r="FA1211"/>
      <c r="FB1211"/>
      <c r="FC1211"/>
      <c r="FD1211"/>
      <c r="FE1211"/>
      <c r="FF1211"/>
      <c r="FG1211"/>
      <c r="FH1211"/>
      <c r="FI1211"/>
      <c r="FJ1211"/>
      <c r="FK1211"/>
      <c r="FL1211"/>
      <c r="FM1211"/>
      <c r="FN1211"/>
      <c r="FO1211"/>
      <c r="FP1211"/>
      <c r="FQ1211"/>
      <c r="FR1211"/>
      <c r="FS1211"/>
      <c r="FT1211"/>
      <c r="FU1211"/>
      <c r="FV1211"/>
      <c r="FW1211"/>
      <c r="FX1211"/>
      <c r="FY1211"/>
      <c r="FZ1211"/>
      <c r="GA1211"/>
      <c r="GB1211"/>
      <c r="GC1211"/>
      <c r="GD1211"/>
      <c r="GE1211"/>
      <c r="GF1211"/>
      <c r="GG1211"/>
      <c r="GH1211"/>
    </row>
    <row r="1212" spans="1:190" s="29" customFormat="1" ht="12.75" customHeight="1" x14ac:dyDescent="0.2">
      <c r="A1212" s="10"/>
      <c r="B1212" s="11"/>
      <c r="C1212" s="19"/>
      <c r="D1212" s="51"/>
      <c r="E1212" s="1"/>
      <c r="F1212" s="2"/>
      <c r="G1212" s="3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  <c r="AM1212"/>
      <c r="AN1212"/>
      <c r="AO1212"/>
      <c r="AP1212"/>
      <c r="AQ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  <c r="CQ1212"/>
      <c r="CR1212"/>
      <c r="CS1212"/>
      <c r="CT1212"/>
      <c r="CU1212"/>
      <c r="CV1212"/>
      <c r="CW1212"/>
      <c r="CX1212"/>
      <c r="CY1212"/>
      <c r="CZ1212"/>
      <c r="DA1212"/>
      <c r="DB1212"/>
      <c r="DC1212"/>
      <c r="DD1212"/>
      <c r="DE1212"/>
      <c r="DF1212"/>
      <c r="DG1212"/>
      <c r="DH1212"/>
      <c r="DI1212"/>
      <c r="DJ1212"/>
      <c r="DK1212"/>
      <c r="DL1212"/>
      <c r="DM1212"/>
      <c r="DN1212"/>
      <c r="DO1212"/>
      <c r="DP1212"/>
      <c r="DQ1212"/>
      <c r="DR1212"/>
      <c r="DS1212"/>
      <c r="DT1212"/>
      <c r="DU1212"/>
      <c r="DV1212"/>
      <c r="DW1212"/>
      <c r="DX1212"/>
      <c r="DY1212"/>
      <c r="DZ1212"/>
      <c r="EA1212"/>
      <c r="EB1212"/>
      <c r="EC1212"/>
      <c r="ED1212"/>
      <c r="EE1212"/>
      <c r="EF1212"/>
      <c r="EG1212"/>
      <c r="EH1212"/>
      <c r="EI1212"/>
      <c r="EJ1212"/>
      <c r="EK1212"/>
      <c r="EL1212"/>
      <c r="EM1212"/>
      <c r="EN1212"/>
      <c r="EO1212"/>
      <c r="EP1212"/>
      <c r="EQ1212"/>
      <c r="ER1212"/>
      <c r="ES1212"/>
      <c r="ET1212"/>
      <c r="EU1212"/>
      <c r="EV1212"/>
      <c r="EW1212"/>
      <c r="EX1212"/>
      <c r="EY1212"/>
      <c r="EZ1212"/>
      <c r="FA1212"/>
      <c r="FB1212"/>
      <c r="FC1212"/>
      <c r="FD1212"/>
      <c r="FE1212"/>
      <c r="FF1212"/>
      <c r="FG1212"/>
      <c r="FH1212"/>
      <c r="FI1212"/>
      <c r="FJ1212"/>
      <c r="FK1212"/>
      <c r="FL1212"/>
      <c r="FM1212"/>
      <c r="FN1212"/>
      <c r="FO1212"/>
      <c r="FP1212"/>
      <c r="FQ1212"/>
      <c r="FR1212"/>
      <c r="FS1212"/>
      <c r="FT1212"/>
      <c r="FU1212"/>
      <c r="FV1212"/>
      <c r="FW1212"/>
      <c r="FX1212"/>
      <c r="FY1212"/>
      <c r="FZ1212"/>
      <c r="GA1212"/>
      <c r="GB1212"/>
      <c r="GC1212"/>
      <c r="GD1212"/>
      <c r="GE1212"/>
      <c r="GF1212"/>
      <c r="GG1212"/>
      <c r="GH1212"/>
    </row>
    <row r="1213" spans="1:190" s="29" customFormat="1" ht="12.75" customHeight="1" x14ac:dyDescent="0.2">
      <c r="A1213" s="6"/>
      <c r="B1213" s="9"/>
      <c r="C1213" s="9"/>
      <c r="D1213" s="50"/>
      <c r="E1213" s="6"/>
      <c r="F1213" s="7"/>
      <c r="G1213" s="4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  <c r="AI1213"/>
      <c r="AJ1213"/>
      <c r="AK1213"/>
      <c r="AL1213"/>
      <c r="AM1213"/>
      <c r="AN1213"/>
      <c r="AO1213"/>
      <c r="AP1213"/>
      <c r="AQ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  <c r="CQ1213"/>
      <c r="CR1213"/>
      <c r="CS1213"/>
      <c r="CT1213"/>
      <c r="CU1213"/>
      <c r="CV1213"/>
      <c r="CW1213"/>
      <c r="CX1213"/>
      <c r="CY1213"/>
      <c r="CZ1213"/>
      <c r="DA1213"/>
      <c r="DB1213"/>
      <c r="DC1213"/>
      <c r="DD1213"/>
      <c r="DE1213"/>
      <c r="DF1213"/>
      <c r="DG1213"/>
      <c r="DH1213"/>
      <c r="DI1213"/>
      <c r="DJ1213"/>
      <c r="DK1213"/>
      <c r="DL1213"/>
      <c r="DM1213"/>
      <c r="DN1213"/>
      <c r="DO1213"/>
      <c r="DP1213"/>
      <c r="DQ1213"/>
      <c r="DR1213"/>
      <c r="DS1213"/>
      <c r="DT1213"/>
      <c r="DU1213"/>
      <c r="DV1213"/>
      <c r="DW1213"/>
      <c r="DX1213"/>
      <c r="DY1213"/>
      <c r="DZ1213"/>
      <c r="EA1213"/>
      <c r="EB1213"/>
      <c r="EC1213"/>
      <c r="ED1213"/>
      <c r="EE1213"/>
      <c r="EF1213"/>
      <c r="EG1213"/>
      <c r="EH1213"/>
      <c r="EI1213"/>
      <c r="EJ1213"/>
      <c r="EK1213"/>
      <c r="EL1213"/>
      <c r="EM1213"/>
      <c r="EN1213"/>
      <c r="EO1213"/>
      <c r="EP1213"/>
      <c r="EQ1213"/>
      <c r="ER1213"/>
      <c r="ES1213"/>
      <c r="ET1213"/>
      <c r="EU1213"/>
      <c r="EV1213"/>
      <c r="EW1213"/>
      <c r="EX1213"/>
      <c r="EY1213"/>
      <c r="EZ1213"/>
      <c r="FA1213"/>
      <c r="FB1213"/>
      <c r="FC1213"/>
      <c r="FD1213"/>
      <c r="FE1213"/>
      <c r="FF1213"/>
      <c r="FG1213"/>
      <c r="FH1213"/>
      <c r="FI1213"/>
      <c r="FJ1213"/>
      <c r="FK1213"/>
      <c r="FL1213"/>
      <c r="FM1213"/>
      <c r="FN1213"/>
      <c r="FO1213"/>
      <c r="FP1213"/>
      <c r="FQ1213"/>
      <c r="FR1213"/>
      <c r="FS1213"/>
      <c r="FT1213"/>
      <c r="FU1213"/>
      <c r="FV1213"/>
      <c r="FW1213"/>
      <c r="FX1213"/>
      <c r="FY1213"/>
      <c r="FZ1213"/>
      <c r="GA1213"/>
      <c r="GB1213"/>
      <c r="GC1213"/>
      <c r="GD1213"/>
      <c r="GE1213"/>
      <c r="GF1213"/>
      <c r="GG1213"/>
      <c r="GH1213"/>
    </row>
    <row r="1214" spans="1:190" s="29" customFormat="1" ht="12.75" customHeight="1" x14ac:dyDescent="0.2">
      <c r="A1214" s="10"/>
      <c r="B1214" s="11"/>
      <c r="C1214" s="19"/>
      <c r="D1214" s="51"/>
      <c r="E1214" s="1"/>
      <c r="F1214" s="2"/>
      <c r="G1214" s="3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  <c r="AI1214"/>
      <c r="AJ1214"/>
      <c r="AK1214"/>
      <c r="AL1214"/>
      <c r="AM1214"/>
      <c r="AN1214"/>
      <c r="AO1214"/>
      <c r="AP1214"/>
      <c r="AQ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  <c r="CQ1214"/>
      <c r="CR1214"/>
      <c r="CS1214"/>
      <c r="CT1214"/>
      <c r="CU1214"/>
      <c r="CV1214"/>
      <c r="CW1214"/>
      <c r="CX1214"/>
      <c r="CY1214"/>
      <c r="CZ1214"/>
      <c r="DA1214"/>
      <c r="DB1214"/>
      <c r="DC1214"/>
      <c r="DD1214"/>
      <c r="DE1214"/>
      <c r="DF1214"/>
      <c r="DG1214"/>
      <c r="DH1214"/>
      <c r="DI1214"/>
      <c r="DJ1214"/>
      <c r="DK1214"/>
      <c r="DL1214"/>
      <c r="DM1214"/>
      <c r="DN1214"/>
      <c r="DO1214"/>
      <c r="DP1214"/>
      <c r="DQ1214"/>
      <c r="DR1214"/>
      <c r="DS1214"/>
      <c r="DT1214"/>
      <c r="DU1214"/>
      <c r="DV1214"/>
      <c r="DW1214"/>
      <c r="DX1214"/>
      <c r="DY1214"/>
      <c r="DZ1214"/>
      <c r="EA1214"/>
      <c r="EB1214"/>
      <c r="EC1214"/>
      <c r="ED1214"/>
      <c r="EE1214"/>
      <c r="EF1214"/>
      <c r="EG1214"/>
      <c r="EH1214"/>
      <c r="EI1214"/>
      <c r="EJ1214"/>
      <c r="EK1214"/>
      <c r="EL1214"/>
      <c r="EM1214"/>
      <c r="EN1214"/>
      <c r="EO1214"/>
      <c r="EP1214"/>
      <c r="EQ1214"/>
      <c r="ER1214"/>
      <c r="ES1214"/>
      <c r="ET1214"/>
      <c r="EU1214"/>
      <c r="EV1214"/>
      <c r="EW1214"/>
      <c r="EX1214"/>
      <c r="EY1214"/>
      <c r="EZ1214"/>
      <c r="FA1214"/>
      <c r="FB1214"/>
      <c r="FC1214"/>
      <c r="FD1214"/>
      <c r="FE1214"/>
      <c r="FF1214"/>
      <c r="FG1214"/>
      <c r="FH1214"/>
      <c r="FI1214"/>
      <c r="FJ1214"/>
      <c r="FK1214"/>
      <c r="FL1214"/>
      <c r="FM1214"/>
      <c r="FN1214"/>
      <c r="FO1214"/>
      <c r="FP1214"/>
      <c r="FQ1214"/>
      <c r="FR1214"/>
      <c r="FS1214"/>
      <c r="FT1214"/>
      <c r="FU1214"/>
      <c r="FV1214"/>
      <c r="FW1214"/>
      <c r="FX1214"/>
      <c r="FY1214"/>
      <c r="FZ1214"/>
      <c r="GA1214"/>
      <c r="GB1214"/>
      <c r="GC1214"/>
      <c r="GD1214"/>
      <c r="GE1214"/>
      <c r="GF1214"/>
      <c r="GG1214"/>
      <c r="GH1214"/>
    </row>
    <row r="1215" spans="1:190" s="29" customFormat="1" ht="12.75" customHeight="1" x14ac:dyDescent="0.2">
      <c r="A1215" s="6"/>
      <c r="B1215" s="9"/>
      <c r="C1215" s="9"/>
      <c r="D1215" s="50"/>
      <c r="E1215" s="6"/>
      <c r="F1215" s="7"/>
      <c r="G1215" s="4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  <c r="AM1215"/>
      <c r="AN1215"/>
      <c r="AO1215"/>
      <c r="AP1215"/>
      <c r="AQ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  <c r="CQ1215"/>
      <c r="CR1215"/>
      <c r="CS1215"/>
      <c r="CT1215"/>
      <c r="CU1215"/>
      <c r="CV1215"/>
      <c r="CW1215"/>
      <c r="CX1215"/>
      <c r="CY1215"/>
      <c r="CZ1215"/>
      <c r="DA1215"/>
      <c r="DB1215"/>
      <c r="DC1215"/>
      <c r="DD1215"/>
      <c r="DE1215"/>
      <c r="DF1215"/>
      <c r="DG1215"/>
      <c r="DH1215"/>
      <c r="DI1215"/>
      <c r="DJ1215"/>
      <c r="DK1215"/>
      <c r="DL1215"/>
      <c r="DM1215"/>
      <c r="DN1215"/>
      <c r="DO1215"/>
      <c r="DP1215"/>
      <c r="DQ1215"/>
      <c r="DR1215"/>
      <c r="DS1215"/>
      <c r="DT1215"/>
      <c r="DU1215"/>
      <c r="DV1215"/>
      <c r="DW1215"/>
      <c r="DX1215"/>
      <c r="DY1215"/>
      <c r="DZ1215"/>
      <c r="EA1215"/>
      <c r="EB1215"/>
      <c r="EC1215"/>
      <c r="ED1215"/>
      <c r="EE1215"/>
      <c r="EF1215"/>
      <c r="EG1215"/>
      <c r="EH1215"/>
      <c r="EI1215"/>
      <c r="EJ1215"/>
      <c r="EK1215"/>
      <c r="EL1215"/>
      <c r="EM1215"/>
      <c r="EN1215"/>
      <c r="EO1215"/>
      <c r="EP1215"/>
      <c r="EQ1215"/>
      <c r="ER1215"/>
      <c r="ES1215"/>
      <c r="ET1215"/>
      <c r="EU1215"/>
      <c r="EV1215"/>
      <c r="EW1215"/>
      <c r="EX1215"/>
      <c r="EY1215"/>
      <c r="EZ1215"/>
      <c r="FA1215"/>
      <c r="FB1215"/>
      <c r="FC1215"/>
      <c r="FD1215"/>
      <c r="FE1215"/>
      <c r="FF1215"/>
      <c r="FG1215"/>
      <c r="FH1215"/>
      <c r="FI1215"/>
      <c r="FJ1215"/>
      <c r="FK1215"/>
      <c r="FL1215"/>
      <c r="FM1215"/>
      <c r="FN1215"/>
      <c r="FO1215"/>
      <c r="FP1215"/>
      <c r="FQ1215"/>
      <c r="FR1215"/>
      <c r="FS1215"/>
      <c r="FT1215"/>
      <c r="FU1215"/>
      <c r="FV1215"/>
      <c r="FW1215"/>
      <c r="FX1215"/>
      <c r="FY1215"/>
      <c r="FZ1215"/>
      <c r="GA1215"/>
      <c r="GB1215"/>
      <c r="GC1215"/>
      <c r="GD1215"/>
      <c r="GE1215"/>
      <c r="GF1215"/>
      <c r="GG1215"/>
      <c r="GH1215"/>
    </row>
    <row r="1216" spans="1:190" s="29" customFormat="1" ht="12.75" customHeight="1" x14ac:dyDescent="0.2">
      <c r="A1216" s="10"/>
      <c r="B1216" s="11"/>
      <c r="C1216" s="19"/>
      <c r="D1216" s="51"/>
      <c r="E1216" s="1"/>
      <c r="F1216" s="2"/>
      <c r="G1216" s="3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  <c r="AI1216"/>
      <c r="AJ1216"/>
      <c r="AK1216"/>
      <c r="AL1216"/>
      <c r="AM1216"/>
      <c r="AN1216"/>
      <c r="AO1216"/>
      <c r="AP1216"/>
      <c r="AQ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  <c r="CQ1216"/>
      <c r="CR1216"/>
      <c r="CS1216"/>
      <c r="CT1216"/>
      <c r="CU1216"/>
      <c r="CV1216"/>
      <c r="CW1216"/>
      <c r="CX1216"/>
      <c r="CY1216"/>
      <c r="CZ1216"/>
      <c r="DA1216"/>
      <c r="DB1216"/>
      <c r="DC1216"/>
      <c r="DD1216"/>
      <c r="DE1216"/>
      <c r="DF1216"/>
      <c r="DG1216"/>
      <c r="DH1216"/>
      <c r="DI1216"/>
      <c r="DJ1216"/>
      <c r="DK1216"/>
      <c r="DL1216"/>
      <c r="DM1216"/>
      <c r="DN1216"/>
      <c r="DO1216"/>
      <c r="DP1216"/>
      <c r="DQ1216"/>
      <c r="DR1216"/>
      <c r="DS1216"/>
      <c r="DT1216"/>
      <c r="DU1216"/>
      <c r="DV1216"/>
      <c r="DW1216"/>
      <c r="DX1216"/>
      <c r="DY1216"/>
      <c r="DZ1216"/>
      <c r="EA1216"/>
      <c r="EB1216"/>
      <c r="EC1216"/>
      <c r="ED1216"/>
      <c r="EE1216"/>
      <c r="EF1216"/>
      <c r="EG1216"/>
      <c r="EH1216"/>
      <c r="EI1216"/>
      <c r="EJ1216"/>
      <c r="EK1216"/>
      <c r="EL1216"/>
      <c r="EM1216"/>
      <c r="EN1216"/>
      <c r="EO1216"/>
      <c r="EP1216"/>
      <c r="EQ1216"/>
      <c r="ER1216"/>
      <c r="ES1216"/>
      <c r="ET1216"/>
      <c r="EU1216"/>
      <c r="EV1216"/>
      <c r="EW1216"/>
      <c r="EX1216"/>
      <c r="EY1216"/>
      <c r="EZ1216"/>
      <c r="FA1216"/>
      <c r="FB1216"/>
      <c r="FC1216"/>
      <c r="FD1216"/>
      <c r="FE1216"/>
      <c r="FF1216"/>
      <c r="FG1216"/>
      <c r="FH1216"/>
      <c r="FI1216"/>
      <c r="FJ1216"/>
      <c r="FK1216"/>
      <c r="FL1216"/>
      <c r="FM1216"/>
      <c r="FN1216"/>
      <c r="FO1216"/>
      <c r="FP1216"/>
      <c r="FQ1216"/>
      <c r="FR1216"/>
      <c r="FS1216"/>
      <c r="FT1216"/>
      <c r="FU1216"/>
      <c r="FV1216"/>
      <c r="FW1216"/>
      <c r="FX1216"/>
      <c r="FY1216"/>
      <c r="FZ1216"/>
      <c r="GA1216"/>
      <c r="GB1216"/>
      <c r="GC1216"/>
      <c r="GD1216"/>
      <c r="GE1216"/>
      <c r="GF1216"/>
      <c r="GG1216"/>
      <c r="GH1216"/>
    </row>
    <row r="1217" spans="1:190" s="29" customFormat="1" ht="12.75" customHeight="1" x14ac:dyDescent="0.2">
      <c r="A1217" s="6"/>
      <c r="B1217" s="9"/>
      <c r="C1217" s="9"/>
      <c r="D1217" s="50"/>
      <c r="E1217" s="6"/>
      <c r="F1217" s="7"/>
      <c r="G1217" s="4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  <c r="AI1217"/>
      <c r="AJ1217"/>
      <c r="AK1217"/>
      <c r="AL1217"/>
      <c r="AM1217"/>
      <c r="AN1217"/>
      <c r="AO1217"/>
      <c r="AP1217"/>
      <c r="AQ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  <c r="CQ1217"/>
      <c r="CR1217"/>
      <c r="CS1217"/>
      <c r="CT1217"/>
      <c r="CU1217"/>
      <c r="CV1217"/>
      <c r="CW1217"/>
      <c r="CX1217"/>
      <c r="CY1217"/>
      <c r="CZ1217"/>
      <c r="DA1217"/>
      <c r="DB1217"/>
      <c r="DC1217"/>
      <c r="DD1217"/>
      <c r="DE1217"/>
      <c r="DF1217"/>
      <c r="DG1217"/>
      <c r="DH1217"/>
      <c r="DI1217"/>
      <c r="DJ1217"/>
      <c r="DK1217"/>
      <c r="DL1217"/>
      <c r="DM1217"/>
      <c r="DN1217"/>
      <c r="DO1217"/>
      <c r="DP1217"/>
      <c r="DQ1217"/>
      <c r="DR1217"/>
      <c r="DS1217"/>
      <c r="DT1217"/>
      <c r="DU1217"/>
      <c r="DV1217"/>
      <c r="DW1217"/>
      <c r="DX1217"/>
      <c r="DY1217"/>
      <c r="DZ1217"/>
      <c r="EA1217"/>
      <c r="EB1217"/>
      <c r="EC1217"/>
      <c r="ED1217"/>
      <c r="EE1217"/>
      <c r="EF1217"/>
      <c r="EG1217"/>
      <c r="EH1217"/>
      <c r="EI1217"/>
      <c r="EJ1217"/>
      <c r="EK1217"/>
      <c r="EL1217"/>
      <c r="EM1217"/>
      <c r="EN1217"/>
      <c r="EO1217"/>
      <c r="EP1217"/>
      <c r="EQ1217"/>
      <c r="ER1217"/>
      <c r="ES1217"/>
      <c r="ET1217"/>
      <c r="EU1217"/>
      <c r="EV1217"/>
      <c r="EW1217"/>
      <c r="EX1217"/>
      <c r="EY1217"/>
      <c r="EZ1217"/>
      <c r="FA1217"/>
      <c r="FB1217"/>
      <c r="FC1217"/>
      <c r="FD1217"/>
      <c r="FE1217"/>
      <c r="FF1217"/>
      <c r="FG1217"/>
      <c r="FH1217"/>
      <c r="FI1217"/>
      <c r="FJ1217"/>
      <c r="FK1217"/>
      <c r="FL1217"/>
      <c r="FM1217"/>
      <c r="FN1217"/>
      <c r="FO1217"/>
      <c r="FP1217"/>
      <c r="FQ1217"/>
      <c r="FR1217"/>
      <c r="FS1217"/>
      <c r="FT1217"/>
      <c r="FU1217"/>
      <c r="FV1217"/>
      <c r="FW1217"/>
      <c r="FX1217"/>
      <c r="FY1217"/>
      <c r="FZ1217"/>
      <c r="GA1217"/>
      <c r="GB1217"/>
      <c r="GC1217"/>
      <c r="GD1217"/>
      <c r="GE1217"/>
      <c r="GF1217"/>
      <c r="GG1217"/>
      <c r="GH1217"/>
    </row>
    <row r="1218" spans="1:190" s="29" customFormat="1" ht="12.75" customHeight="1" x14ac:dyDescent="0.2">
      <c r="A1218" s="10"/>
      <c r="B1218" s="11"/>
      <c r="C1218" s="19"/>
      <c r="D1218" s="51"/>
      <c r="E1218" s="1"/>
      <c r="F1218" s="2"/>
      <c r="G1218" s="3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  <c r="AM1218"/>
      <c r="AN1218"/>
      <c r="AO1218"/>
      <c r="AP1218"/>
      <c r="AQ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  <c r="CQ1218"/>
      <c r="CR1218"/>
      <c r="CS1218"/>
      <c r="CT1218"/>
      <c r="CU1218"/>
      <c r="CV1218"/>
      <c r="CW1218"/>
      <c r="CX1218"/>
      <c r="CY1218"/>
      <c r="CZ1218"/>
      <c r="DA1218"/>
      <c r="DB1218"/>
      <c r="DC1218"/>
      <c r="DD1218"/>
      <c r="DE1218"/>
      <c r="DF1218"/>
      <c r="DG1218"/>
      <c r="DH1218"/>
      <c r="DI1218"/>
      <c r="DJ1218"/>
      <c r="DK1218"/>
      <c r="DL1218"/>
      <c r="DM1218"/>
      <c r="DN1218"/>
      <c r="DO1218"/>
      <c r="DP1218"/>
      <c r="DQ1218"/>
      <c r="DR1218"/>
      <c r="DS1218"/>
      <c r="DT1218"/>
      <c r="DU1218"/>
      <c r="DV1218"/>
      <c r="DW1218"/>
      <c r="DX1218"/>
      <c r="DY1218"/>
      <c r="DZ1218"/>
      <c r="EA1218"/>
      <c r="EB1218"/>
      <c r="EC1218"/>
      <c r="ED1218"/>
      <c r="EE1218"/>
      <c r="EF1218"/>
      <c r="EG1218"/>
      <c r="EH1218"/>
      <c r="EI1218"/>
      <c r="EJ1218"/>
      <c r="EK1218"/>
      <c r="EL1218"/>
      <c r="EM1218"/>
      <c r="EN1218"/>
      <c r="EO1218"/>
      <c r="EP1218"/>
      <c r="EQ1218"/>
      <c r="ER1218"/>
      <c r="ES1218"/>
      <c r="ET1218"/>
      <c r="EU1218"/>
      <c r="EV1218"/>
      <c r="EW1218"/>
      <c r="EX1218"/>
      <c r="EY1218"/>
      <c r="EZ1218"/>
      <c r="FA1218"/>
      <c r="FB1218"/>
      <c r="FC1218"/>
      <c r="FD1218"/>
      <c r="FE1218"/>
      <c r="FF1218"/>
      <c r="FG1218"/>
      <c r="FH1218"/>
      <c r="FI1218"/>
      <c r="FJ1218"/>
      <c r="FK1218"/>
      <c r="FL1218"/>
      <c r="FM1218"/>
      <c r="FN1218"/>
      <c r="FO1218"/>
      <c r="FP1218"/>
      <c r="FQ1218"/>
      <c r="FR1218"/>
      <c r="FS1218"/>
      <c r="FT1218"/>
      <c r="FU1218"/>
      <c r="FV1218"/>
      <c r="FW1218"/>
      <c r="FX1218"/>
      <c r="FY1218"/>
      <c r="FZ1218"/>
      <c r="GA1218"/>
      <c r="GB1218"/>
      <c r="GC1218"/>
      <c r="GD1218"/>
      <c r="GE1218"/>
      <c r="GF1218"/>
      <c r="GG1218"/>
      <c r="GH1218"/>
    </row>
    <row r="1219" spans="1:190" s="29" customFormat="1" ht="12.75" customHeight="1" x14ac:dyDescent="0.2">
      <c r="A1219" s="6"/>
      <c r="B1219" s="9"/>
      <c r="C1219" s="9"/>
      <c r="D1219" s="50"/>
      <c r="E1219" s="6"/>
      <c r="F1219" s="7"/>
      <c r="G1219" s="4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  <c r="AI1219"/>
      <c r="AJ1219"/>
      <c r="AK1219"/>
      <c r="AL1219"/>
      <c r="AM1219"/>
      <c r="AN1219"/>
      <c r="AO1219"/>
      <c r="AP1219"/>
      <c r="AQ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  <c r="CQ1219"/>
      <c r="CR1219"/>
      <c r="CS1219"/>
      <c r="CT1219"/>
      <c r="CU1219"/>
      <c r="CV1219"/>
      <c r="CW1219"/>
      <c r="CX1219"/>
      <c r="CY1219"/>
      <c r="CZ1219"/>
      <c r="DA1219"/>
      <c r="DB1219"/>
      <c r="DC1219"/>
      <c r="DD1219"/>
      <c r="DE1219"/>
      <c r="DF1219"/>
      <c r="DG1219"/>
      <c r="DH1219"/>
      <c r="DI1219"/>
      <c r="DJ1219"/>
      <c r="DK1219"/>
      <c r="DL1219"/>
      <c r="DM1219"/>
      <c r="DN1219"/>
      <c r="DO1219"/>
      <c r="DP1219"/>
      <c r="DQ1219"/>
      <c r="DR1219"/>
      <c r="DS1219"/>
      <c r="DT1219"/>
      <c r="DU1219"/>
      <c r="DV1219"/>
      <c r="DW1219"/>
      <c r="DX1219"/>
      <c r="DY1219"/>
      <c r="DZ1219"/>
      <c r="EA1219"/>
      <c r="EB1219"/>
      <c r="EC1219"/>
      <c r="ED1219"/>
      <c r="EE1219"/>
      <c r="EF1219"/>
      <c r="EG1219"/>
      <c r="EH1219"/>
      <c r="EI1219"/>
      <c r="EJ1219"/>
      <c r="EK1219"/>
      <c r="EL1219"/>
      <c r="EM1219"/>
      <c r="EN1219"/>
      <c r="EO1219"/>
      <c r="EP1219"/>
      <c r="EQ1219"/>
      <c r="ER1219"/>
      <c r="ES1219"/>
      <c r="ET1219"/>
      <c r="EU1219"/>
      <c r="EV1219"/>
      <c r="EW1219"/>
      <c r="EX1219"/>
      <c r="EY1219"/>
      <c r="EZ1219"/>
      <c r="FA1219"/>
      <c r="FB1219"/>
      <c r="FC1219"/>
      <c r="FD1219"/>
      <c r="FE1219"/>
      <c r="FF1219"/>
      <c r="FG1219"/>
      <c r="FH1219"/>
      <c r="FI1219"/>
      <c r="FJ1219"/>
      <c r="FK1219"/>
      <c r="FL1219"/>
      <c r="FM1219"/>
      <c r="FN1219"/>
      <c r="FO1219"/>
      <c r="FP1219"/>
      <c r="FQ1219"/>
      <c r="FR1219"/>
      <c r="FS1219"/>
      <c r="FT1219"/>
      <c r="FU1219"/>
      <c r="FV1219"/>
      <c r="FW1219"/>
      <c r="FX1219"/>
      <c r="FY1219"/>
      <c r="FZ1219"/>
      <c r="GA1219"/>
      <c r="GB1219"/>
      <c r="GC1219"/>
      <c r="GD1219"/>
      <c r="GE1219"/>
      <c r="GF1219"/>
      <c r="GG1219"/>
      <c r="GH1219"/>
    </row>
    <row r="1220" spans="1:190" s="29" customFormat="1" ht="12.75" customHeight="1" x14ac:dyDescent="0.2">
      <c r="A1220" s="6"/>
      <c r="B1220" s="9"/>
      <c r="C1220" s="9"/>
      <c r="D1220" s="50"/>
      <c r="E1220" s="6"/>
      <c r="F1220" s="7"/>
      <c r="G1220" s="4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  <c r="AI1220"/>
      <c r="AJ1220"/>
      <c r="AK1220"/>
      <c r="AL1220"/>
      <c r="AM1220"/>
      <c r="AN1220"/>
      <c r="AO1220"/>
      <c r="AP1220"/>
      <c r="AQ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  <c r="CQ1220"/>
      <c r="CR1220"/>
      <c r="CS1220"/>
      <c r="CT1220"/>
      <c r="CU1220"/>
      <c r="CV1220"/>
      <c r="CW1220"/>
      <c r="CX1220"/>
      <c r="CY1220"/>
      <c r="CZ1220"/>
      <c r="DA1220"/>
      <c r="DB1220"/>
      <c r="DC1220"/>
      <c r="DD1220"/>
      <c r="DE1220"/>
      <c r="DF1220"/>
      <c r="DG1220"/>
      <c r="DH1220"/>
      <c r="DI1220"/>
      <c r="DJ1220"/>
      <c r="DK1220"/>
      <c r="DL1220"/>
      <c r="DM1220"/>
      <c r="DN1220"/>
      <c r="DO1220"/>
      <c r="DP1220"/>
      <c r="DQ1220"/>
      <c r="DR1220"/>
      <c r="DS1220"/>
      <c r="DT1220"/>
      <c r="DU1220"/>
      <c r="DV1220"/>
      <c r="DW1220"/>
      <c r="DX1220"/>
      <c r="DY1220"/>
      <c r="DZ1220"/>
      <c r="EA1220"/>
      <c r="EB1220"/>
      <c r="EC1220"/>
      <c r="ED1220"/>
      <c r="EE1220"/>
      <c r="EF1220"/>
      <c r="EG1220"/>
      <c r="EH1220"/>
      <c r="EI1220"/>
      <c r="EJ1220"/>
      <c r="EK1220"/>
      <c r="EL1220"/>
      <c r="EM1220"/>
      <c r="EN1220"/>
      <c r="EO1220"/>
      <c r="EP1220"/>
      <c r="EQ1220"/>
      <c r="ER1220"/>
      <c r="ES1220"/>
      <c r="ET1220"/>
      <c r="EU1220"/>
      <c r="EV1220"/>
      <c r="EW1220"/>
      <c r="EX1220"/>
      <c r="EY1220"/>
      <c r="EZ1220"/>
      <c r="FA1220"/>
      <c r="FB1220"/>
      <c r="FC1220"/>
      <c r="FD1220"/>
      <c r="FE1220"/>
      <c r="FF1220"/>
      <c r="FG1220"/>
      <c r="FH1220"/>
      <c r="FI1220"/>
      <c r="FJ1220"/>
      <c r="FK1220"/>
      <c r="FL1220"/>
      <c r="FM1220"/>
      <c r="FN1220"/>
      <c r="FO1220"/>
      <c r="FP1220"/>
      <c r="FQ1220"/>
      <c r="FR1220"/>
      <c r="FS1220"/>
      <c r="FT1220"/>
      <c r="FU1220"/>
      <c r="FV1220"/>
      <c r="FW1220"/>
      <c r="FX1220"/>
      <c r="FY1220"/>
      <c r="FZ1220"/>
      <c r="GA1220"/>
      <c r="GB1220"/>
      <c r="GC1220"/>
      <c r="GD1220"/>
      <c r="GE1220"/>
      <c r="GF1220"/>
      <c r="GG1220"/>
      <c r="GH1220"/>
    </row>
    <row r="1221" spans="1:190" s="29" customFormat="1" ht="12.75" customHeight="1" x14ac:dyDescent="0.2">
      <c r="A1221" s="6"/>
      <c r="B1221" s="9"/>
      <c r="C1221" s="9"/>
      <c r="D1221" s="50"/>
      <c r="E1221" s="6"/>
      <c r="F1221" s="7"/>
      <c r="G1221" s="4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  <c r="AM1221"/>
      <c r="AN1221"/>
      <c r="AO1221"/>
      <c r="AP1221"/>
      <c r="AQ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  <c r="CQ1221"/>
      <c r="CR1221"/>
      <c r="CS1221"/>
      <c r="CT1221"/>
      <c r="CU1221"/>
      <c r="CV1221"/>
      <c r="CW1221"/>
      <c r="CX1221"/>
      <c r="CY1221"/>
      <c r="CZ1221"/>
      <c r="DA1221"/>
      <c r="DB1221"/>
      <c r="DC1221"/>
      <c r="DD1221"/>
      <c r="DE1221"/>
      <c r="DF1221"/>
      <c r="DG1221"/>
      <c r="DH1221"/>
      <c r="DI1221"/>
      <c r="DJ1221"/>
      <c r="DK1221"/>
      <c r="DL1221"/>
      <c r="DM1221"/>
      <c r="DN1221"/>
      <c r="DO1221"/>
      <c r="DP1221"/>
      <c r="DQ1221"/>
      <c r="DR1221"/>
      <c r="DS1221"/>
      <c r="DT1221"/>
      <c r="DU1221"/>
      <c r="DV1221"/>
      <c r="DW1221"/>
      <c r="DX1221"/>
      <c r="DY1221"/>
      <c r="DZ1221"/>
      <c r="EA1221"/>
      <c r="EB1221"/>
      <c r="EC1221"/>
      <c r="ED1221"/>
      <c r="EE1221"/>
      <c r="EF1221"/>
      <c r="EG1221"/>
      <c r="EH1221"/>
      <c r="EI1221"/>
      <c r="EJ1221"/>
      <c r="EK1221"/>
      <c r="EL1221"/>
      <c r="EM1221"/>
      <c r="EN1221"/>
      <c r="EO1221"/>
      <c r="EP1221"/>
      <c r="EQ1221"/>
      <c r="ER1221"/>
      <c r="ES1221"/>
      <c r="ET1221"/>
      <c r="EU1221"/>
      <c r="EV1221"/>
      <c r="EW1221"/>
      <c r="EX1221"/>
      <c r="EY1221"/>
      <c r="EZ1221"/>
      <c r="FA1221"/>
      <c r="FB1221"/>
      <c r="FC1221"/>
      <c r="FD1221"/>
      <c r="FE1221"/>
      <c r="FF1221"/>
      <c r="FG1221"/>
      <c r="FH1221"/>
      <c r="FI1221"/>
      <c r="FJ1221"/>
      <c r="FK1221"/>
      <c r="FL1221"/>
      <c r="FM1221"/>
      <c r="FN1221"/>
      <c r="FO1221"/>
      <c r="FP1221"/>
      <c r="FQ1221"/>
      <c r="FR1221"/>
      <c r="FS1221"/>
      <c r="FT1221"/>
      <c r="FU1221"/>
      <c r="FV1221"/>
      <c r="FW1221"/>
      <c r="FX1221"/>
      <c r="FY1221"/>
      <c r="FZ1221"/>
      <c r="GA1221"/>
      <c r="GB1221"/>
      <c r="GC1221"/>
      <c r="GD1221"/>
      <c r="GE1221"/>
      <c r="GF1221"/>
      <c r="GG1221"/>
      <c r="GH1221"/>
    </row>
    <row r="1222" spans="1:190" s="29" customFormat="1" ht="12.75" customHeight="1" x14ac:dyDescent="0.2">
      <c r="A1222" s="6"/>
      <c r="B1222" s="9"/>
      <c r="C1222" s="9"/>
      <c r="D1222" s="50"/>
      <c r="E1222" s="6"/>
      <c r="F1222" s="7"/>
      <c r="G1222" s="4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  <c r="AI1222"/>
      <c r="AJ1222"/>
      <c r="AK1222"/>
      <c r="AL1222"/>
      <c r="AM1222"/>
      <c r="AN1222"/>
      <c r="AO1222"/>
      <c r="AP1222"/>
      <c r="AQ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  <c r="CQ1222"/>
      <c r="CR1222"/>
      <c r="CS1222"/>
      <c r="CT1222"/>
      <c r="CU1222"/>
      <c r="CV1222"/>
      <c r="CW1222"/>
      <c r="CX1222"/>
      <c r="CY1222"/>
      <c r="CZ1222"/>
      <c r="DA1222"/>
      <c r="DB1222"/>
      <c r="DC1222"/>
      <c r="DD1222"/>
      <c r="DE1222"/>
      <c r="DF1222"/>
      <c r="DG1222"/>
      <c r="DH1222"/>
      <c r="DI1222"/>
      <c r="DJ1222"/>
      <c r="DK1222"/>
      <c r="DL1222"/>
      <c r="DM1222"/>
      <c r="DN1222"/>
      <c r="DO1222"/>
      <c r="DP1222"/>
      <c r="DQ1222"/>
      <c r="DR1222"/>
      <c r="DS1222"/>
      <c r="DT1222"/>
      <c r="DU1222"/>
      <c r="DV1222"/>
      <c r="DW1222"/>
      <c r="DX1222"/>
      <c r="DY1222"/>
      <c r="DZ1222"/>
      <c r="EA1222"/>
      <c r="EB1222"/>
      <c r="EC1222"/>
      <c r="ED1222"/>
      <c r="EE1222"/>
      <c r="EF1222"/>
      <c r="EG1222"/>
      <c r="EH1222"/>
      <c r="EI1222"/>
      <c r="EJ1222"/>
      <c r="EK1222"/>
      <c r="EL1222"/>
      <c r="EM1222"/>
      <c r="EN1222"/>
      <c r="EO1222"/>
      <c r="EP1222"/>
      <c r="EQ1222"/>
      <c r="ER1222"/>
      <c r="ES1222"/>
      <c r="ET1222"/>
      <c r="EU1222"/>
      <c r="EV1222"/>
      <c r="EW1222"/>
      <c r="EX1222"/>
      <c r="EY1222"/>
      <c r="EZ1222"/>
      <c r="FA1222"/>
      <c r="FB1222"/>
      <c r="FC1222"/>
      <c r="FD1222"/>
      <c r="FE1222"/>
      <c r="FF1222"/>
      <c r="FG1222"/>
      <c r="FH1222"/>
      <c r="FI1222"/>
      <c r="FJ1222"/>
      <c r="FK1222"/>
      <c r="FL1222"/>
      <c r="FM1222"/>
      <c r="FN1222"/>
      <c r="FO1222"/>
      <c r="FP1222"/>
      <c r="FQ1222"/>
      <c r="FR1222"/>
      <c r="FS1222"/>
      <c r="FT1222"/>
      <c r="FU1222"/>
      <c r="FV1222"/>
      <c r="FW1222"/>
      <c r="FX1222"/>
      <c r="FY1222"/>
      <c r="FZ1222"/>
      <c r="GA1222"/>
      <c r="GB1222"/>
      <c r="GC1222"/>
      <c r="GD1222"/>
      <c r="GE1222"/>
      <c r="GF1222"/>
      <c r="GG1222"/>
      <c r="GH1222"/>
    </row>
    <row r="1223" spans="1:190" s="29" customFormat="1" ht="12.75" customHeight="1" x14ac:dyDescent="0.2">
      <c r="A1223" s="6"/>
      <c r="B1223" s="9"/>
      <c r="C1223" s="9"/>
      <c r="D1223" s="50"/>
      <c r="E1223" s="6"/>
      <c r="F1223" s="7"/>
      <c r="G1223" s="4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  <c r="AI1223"/>
      <c r="AJ1223"/>
      <c r="AK1223"/>
      <c r="AL1223"/>
      <c r="AM1223"/>
      <c r="AN1223"/>
      <c r="AO1223"/>
      <c r="AP1223"/>
      <c r="AQ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  <c r="CQ1223"/>
      <c r="CR1223"/>
      <c r="CS1223"/>
      <c r="CT1223"/>
      <c r="CU1223"/>
      <c r="CV1223"/>
      <c r="CW1223"/>
      <c r="CX1223"/>
      <c r="CY1223"/>
      <c r="CZ1223"/>
      <c r="DA1223"/>
      <c r="DB1223"/>
      <c r="DC1223"/>
      <c r="DD1223"/>
      <c r="DE1223"/>
      <c r="DF1223"/>
      <c r="DG1223"/>
      <c r="DH1223"/>
      <c r="DI1223"/>
      <c r="DJ1223"/>
      <c r="DK1223"/>
      <c r="DL1223"/>
      <c r="DM1223"/>
      <c r="DN1223"/>
      <c r="DO1223"/>
      <c r="DP1223"/>
      <c r="DQ1223"/>
      <c r="DR1223"/>
      <c r="DS1223"/>
      <c r="DT1223"/>
      <c r="DU1223"/>
      <c r="DV1223"/>
      <c r="DW1223"/>
      <c r="DX1223"/>
      <c r="DY1223"/>
      <c r="DZ1223"/>
      <c r="EA1223"/>
      <c r="EB1223"/>
      <c r="EC1223"/>
      <c r="ED1223"/>
      <c r="EE1223"/>
      <c r="EF1223"/>
      <c r="EG1223"/>
      <c r="EH1223"/>
      <c r="EI1223"/>
      <c r="EJ1223"/>
      <c r="EK1223"/>
      <c r="EL1223"/>
      <c r="EM1223"/>
      <c r="EN1223"/>
      <c r="EO1223"/>
      <c r="EP1223"/>
      <c r="EQ1223"/>
      <c r="ER1223"/>
      <c r="ES1223"/>
      <c r="ET1223"/>
      <c r="EU1223"/>
      <c r="EV1223"/>
      <c r="EW1223"/>
      <c r="EX1223"/>
      <c r="EY1223"/>
      <c r="EZ1223"/>
      <c r="FA1223"/>
      <c r="FB1223"/>
      <c r="FC1223"/>
      <c r="FD1223"/>
      <c r="FE1223"/>
      <c r="FF1223"/>
      <c r="FG1223"/>
      <c r="FH1223"/>
      <c r="FI1223"/>
      <c r="FJ1223"/>
      <c r="FK1223"/>
      <c r="FL1223"/>
      <c r="FM1223"/>
      <c r="FN1223"/>
      <c r="FO1223"/>
      <c r="FP1223"/>
      <c r="FQ1223"/>
      <c r="FR1223"/>
      <c r="FS1223"/>
      <c r="FT1223"/>
      <c r="FU1223"/>
      <c r="FV1223"/>
      <c r="FW1223"/>
      <c r="FX1223"/>
      <c r="FY1223"/>
      <c r="FZ1223"/>
      <c r="GA1223"/>
      <c r="GB1223"/>
      <c r="GC1223"/>
      <c r="GD1223"/>
      <c r="GE1223"/>
      <c r="GF1223"/>
      <c r="GG1223"/>
      <c r="GH1223"/>
    </row>
    <row r="1224" spans="1:190" s="29" customFormat="1" ht="12.75" customHeight="1" x14ac:dyDescent="0.2">
      <c r="A1224" s="8"/>
      <c r="B1224" s="12"/>
      <c r="C1224" s="12"/>
      <c r="D1224" s="51"/>
      <c r="E1224" s="8"/>
      <c r="F1224" s="2"/>
      <c r="G1224" s="3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  <c r="AM1224"/>
      <c r="AN1224"/>
      <c r="AO1224"/>
      <c r="AP1224"/>
      <c r="AQ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  <c r="CQ1224"/>
      <c r="CR1224"/>
      <c r="CS1224"/>
      <c r="CT1224"/>
      <c r="CU1224"/>
      <c r="CV1224"/>
      <c r="CW1224"/>
      <c r="CX1224"/>
      <c r="CY1224"/>
      <c r="CZ1224"/>
      <c r="DA1224"/>
      <c r="DB1224"/>
      <c r="DC1224"/>
      <c r="DD1224"/>
      <c r="DE1224"/>
      <c r="DF1224"/>
      <c r="DG1224"/>
      <c r="DH1224"/>
      <c r="DI1224"/>
      <c r="DJ1224"/>
      <c r="DK1224"/>
      <c r="DL1224"/>
      <c r="DM1224"/>
      <c r="DN1224"/>
      <c r="DO1224"/>
      <c r="DP1224"/>
      <c r="DQ1224"/>
      <c r="DR1224"/>
      <c r="DS1224"/>
      <c r="DT1224"/>
      <c r="DU1224"/>
      <c r="DV1224"/>
      <c r="DW1224"/>
      <c r="DX1224"/>
      <c r="DY1224"/>
      <c r="DZ1224"/>
      <c r="EA1224"/>
      <c r="EB1224"/>
      <c r="EC1224"/>
      <c r="ED1224"/>
      <c r="EE1224"/>
      <c r="EF1224"/>
      <c r="EG1224"/>
      <c r="EH1224"/>
      <c r="EI1224"/>
      <c r="EJ1224"/>
      <c r="EK1224"/>
      <c r="EL1224"/>
      <c r="EM1224"/>
      <c r="EN1224"/>
      <c r="EO1224"/>
      <c r="EP1224"/>
      <c r="EQ1224"/>
      <c r="ER1224"/>
      <c r="ES1224"/>
      <c r="ET1224"/>
      <c r="EU1224"/>
      <c r="EV1224"/>
      <c r="EW1224"/>
      <c r="EX1224"/>
      <c r="EY1224"/>
      <c r="EZ1224"/>
      <c r="FA1224"/>
      <c r="FB1224"/>
      <c r="FC1224"/>
      <c r="FD1224"/>
      <c r="FE1224"/>
      <c r="FF1224"/>
      <c r="FG1224"/>
      <c r="FH1224"/>
      <c r="FI1224"/>
      <c r="FJ1224"/>
      <c r="FK1224"/>
      <c r="FL1224"/>
      <c r="FM1224"/>
      <c r="FN1224"/>
      <c r="FO1224"/>
      <c r="FP1224"/>
      <c r="FQ1224"/>
      <c r="FR1224"/>
      <c r="FS1224"/>
      <c r="FT1224"/>
      <c r="FU1224"/>
      <c r="FV1224"/>
      <c r="FW1224"/>
      <c r="FX1224"/>
      <c r="FY1224"/>
      <c r="FZ1224"/>
      <c r="GA1224"/>
      <c r="GB1224"/>
      <c r="GC1224"/>
      <c r="GD1224"/>
      <c r="GE1224"/>
      <c r="GF1224"/>
      <c r="GG1224"/>
      <c r="GH1224"/>
    </row>
    <row r="1225" spans="1:190" s="29" customFormat="1" ht="12.75" customHeight="1" x14ac:dyDescent="0.2">
      <c r="A1225" s="8"/>
      <c r="B1225" s="12"/>
      <c r="C1225" s="12"/>
      <c r="D1225" s="51"/>
      <c r="E1225" s="8"/>
      <c r="F1225" s="2"/>
      <c r="G1225" s="3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  <c r="AI1225"/>
      <c r="AJ1225"/>
      <c r="AK1225"/>
      <c r="AL1225"/>
      <c r="AM1225"/>
      <c r="AN1225"/>
      <c r="AO1225"/>
      <c r="AP1225"/>
      <c r="AQ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  <c r="CQ1225"/>
      <c r="CR1225"/>
      <c r="CS1225"/>
      <c r="CT1225"/>
      <c r="CU1225"/>
      <c r="CV1225"/>
      <c r="CW1225"/>
      <c r="CX1225"/>
      <c r="CY1225"/>
      <c r="CZ1225"/>
      <c r="DA1225"/>
      <c r="DB1225"/>
      <c r="DC1225"/>
      <c r="DD1225"/>
      <c r="DE1225"/>
      <c r="DF1225"/>
      <c r="DG1225"/>
      <c r="DH1225"/>
      <c r="DI1225"/>
      <c r="DJ1225"/>
      <c r="DK1225"/>
      <c r="DL1225"/>
      <c r="DM1225"/>
      <c r="DN1225"/>
      <c r="DO1225"/>
      <c r="DP1225"/>
      <c r="DQ1225"/>
      <c r="DR1225"/>
      <c r="DS1225"/>
      <c r="DT1225"/>
      <c r="DU1225"/>
      <c r="DV1225"/>
      <c r="DW1225"/>
      <c r="DX1225"/>
      <c r="DY1225"/>
      <c r="DZ1225"/>
      <c r="EA1225"/>
      <c r="EB1225"/>
      <c r="EC1225"/>
      <c r="ED1225"/>
      <c r="EE1225"/>
      <c r="EF1225"/>
      <c r="EG1225"/>
      <c r="EH1225"/>
      <c r="EI1225"/>
      <c r="EJ1225"/>
      <c r="EK1225"/>
      <c r="EL1225"/>
      <c r="EM1225"/>
      <c r="EN1225"/>
      <c r="EO1225"/>
      <c r="EP1225"/>
      <c r="EQ1225"/>
      <c r="ER1225"/>
      <c r="ES1225"/>
      <c r="ET1225"/>
      <c r="EU1225"/>
      <c r="EV1225"/>
      <c r="EW1225"/>
      <c r="EX1225"/>
      <c r="EY1225"/>
      <c r="EZ1225"/>
      <c r="FA1225"/>
      <c r="FB1225"/>
      <c r="FC1225"/>
      <c r="FD1225"/>
      <c r="FE1225"/>
      <c r="FF1225"/>
      <c r="FG1225"/>
      <c r="FH1225"/>
      <c r="FI1225"/>
      <c r="FJ1225"/>
      <c r="FK1225"/>
      <c r="FL1225"/>
      <c r="FM1225"/>
      <c r="FN1225"/>
      <c r="FO1225"/>
      <c r="FP1225"/>
      <c r="FQ1225"/>
      <c r="FR1225"/>
      <c r="FS1225"/>
      <c r="FT1225"/>
      <c r="FU1225"/>
      <c r="FV1225"/>
      <c r="FW1225"/>
      <c r="FX1225"/>
      <c r="FY1225"/>
      <c r="FZ1225"/>
      <c r="GA1225"/>
      <c r="GB1225"/>
      <c r="GC1225"/>
      <c r="GD1225"/>
      <c r="GE1225"/>
      <c r="GF1225"/>
      <c r="GG1225"/>
      <c r="GH1225"/>
    </row>
    <row r="1226" spans="1:190" s="29" customFormat="1" ht="12.75" customHeight="1" x14ac:dyDescent="0.2">
      <c r="A1226" s="8"/>
      <c r="B1226" s="12"/>
      <c r="C1226" s="12"/>
      <c r="D1226" s="51"/>
      <c r="E1226" s="8"/>
      <c r="F1226" s="2"/>
      <c r="G1226" s="3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  <c r="AI1226"/>
      <c r="AJ1226"/>
      <c r="AK1226"/>
      <c r="AL1226"/>
      <c r="AM1226"/>
      <c r="AN1226"/>
      <c r="AO1226"/>
      <c r="AP1226"/>
      <c r="AQ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  <c r="CQ1226"/>
      <c r="CR1226"/>
      <c r="CS1226"/>
      <c r="CT1226"/>
      <c r="CU1226"/>
      <c r="CV1226"/>
      <c r="CW1226"/>
      <c r="CX1226"/>
      <c r="CY1226"/>
      <c r="CZ1226"/>
      <c r="DA1226"/>
      <c r="DB1226"/>
      <c r="DC1226"/>
      <c r="DD1226"/>
      <c r="DE1226"/>
      <c r="DF1226"/>
      <c r="DG1226"/>
      <c r="DH1226"/>
      <c r="DI1226"/>
      <c r="DJ1226"/>
      <c r="DK1226"/>
      <c r="DL1226"/>
      <c r="DM1226"/>
      <c r="DN1226"/>
      <c r="DO1226"/>
      <c r="DP1226"/>
      <c r="DQ1226"/>
      <c r="DR1226"/>
      <c r="DS1226"/>
      <c r="DT1226"/>
      <c r="DU1226"/>
      <c r="DV1226"/>
      <c r="DW1226"/>
      <c r="DX1226"/>
      <c r="DY1226"/>
      <c r="DZ1226"/>
      <c r="EA1226"/>
      <c r="EB1226"/>
      <c r="EC1226"/>
      <c r="ED1226"/>
      <c r="EE1226"/>
      <c r="EF1226"/>
      <c r="EG1226"/>
      <c r="EH1226"/>
      <c r="EI1226"/>
      <c r="EJ1226"/>
      <c r="EK1226"/>
      <c r="EL1226"/>
      <c r="EM1226"/>
      <c r="EN1226"/>
      <c r="EO1226"/>
      <c r="EP1226"/>
      <c r="EQ1226"/>
      <c r="ER1226"/>
      <c r="ES1226"/>
      <c r="ET1226"/>
      <c r="EU1226"/>
      <c r="EV1226"/>
      <c r="EW1226"/>
      <c r="EX1226"/>
      <c r="EY1226"/>
      <c r="EZ1226"/>
      <c r="FA1226"/>
      <c r="FB1226"/>
      <c r="FC1226"/>
      <c r="FD1226"/>
      <c r="FE1226"/>
      <c r="FF1226"/>
      <c r="FG1226"/>
      <c r="FH1226"/>
      <c r="FI1226"/>
      <c r="FJ1226"/>
      <c r="FK1226"/>
      <c r="FL1226"/>
      <c r="FM1226"/>
      <c r="FN1226"/>
      <c r="FO1226"/>
      <c r="FP1226"/>
      <c r="FQ1226"/>
      <c r="FR1226"/>
      <c r="FS1226"/>
      <c r="FT1226"/>
      <c r="FU1226"/>
      <c r="FV1226"/>
      <c r="FW1226"/>
      <c r="FX1226"/>
      <c r="FY1226"/>
      <c r="FZ1226"/>
      <c r="GA1226"/>
      <c r="GB1226"/>
      <c r="GC1226"/>
      <c r="GD1226"/>
      <c r="GE1226"/>
      <c r="GF1226"/>
      <c r="GG1226"/>
      <c r="GH1226"/>
    </row>
    <row r="1227" spans="1:190" s="29" customFormat="1" ht="12.75" customHeight="1" x14ac:dyDescent="0.2">
      <c r="A1227" s="8"/>
      <c r="B1227" s="12"/>
      <c r="C1227" s="12"/>
      <c r="D1227" s="51"/>
      <c r="E1227" s="8"/>
      <c r="F1227" s="2"/>
      <c r="G1227" s="3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  <c r="AM1227"/>
      <c r="AN1227"/>
      <c r="AO1227"/>
      <c r="AP1227"/>
      <c r="AQ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  <c r="CQ1227"/>
      <c r="CR1227"/>
      <c r="CS1227"/>
      <c r="CT1227"/>
      <c r="CU1227"/>
      <c r="CV1227"/>
      <c r="CW1227"/>
      <c r="CX1227"/>
      <c r="CY1227"/>
      <c r="CZ1227"/>
      <c r="DA1227"/>
      <c r="DB1227"/>
      <c r="DC1227"/>
      <c r="DD1227"/>
      <c r="DE1227"/>
      <c r="DF1227"/>
      <c r="DG1227"/>
      <c r="DH1227"/>
      <c r="DI1227"/>
      <c r="DJ1227"/>
      <c r="DK1227"/>
      <c r="DL1227"/>
      <c r="DM1227"/>
      <c r="DN1227"/>
      <c r="DO1227"/>
      <c r="DP1227"/>
      <c r="DQ1227"/>
      <c r="DR1227"/>
      <c r="DS1227"/>
      <c r="DT1227"/>
      <c r="DU1227"/>
      <c r="DV1227"/>
      <c r="DW1227"/>
      <c r="DX1227"/>
      <c r="DY1227"/>
      <c r="DZ1227"/>
      <c r="EA1227"/>
      <c r="EB1227"/>
      <c r="EC1227"/>
      <c r="ED1227"/>
      <c r="EE1227"/>
      <c r="EF1227"/>
      <c r="EG1227"/>
      <c r="EH1227"/>
      <c r="EI1227"/>
      <c r="EJ1227"/>
      <c r="EK1227"/>
      <c r="EL1227"/>
      <c r="EM1227"/>
      <c r="EN1227"/>
      <c r="EO1227"/>
      <c r="EP1227"/>
      <c r="EQ1227"/>
      <c r="ER1227"/>
      <c r="ES1227"/>
      <c r="ET1227"/>
      <c r="EU1227"/>
      <c r="EV1227"/>
      <c r="EW1227"/>
      <c r="EX1227"/>
      <c r="EY1227"/>
      <c r="EZ1227"/>
      <c r="FA1227"/>
      <c r="FB1227"/>
      <c r="FC1227"/>
      <c r="FD1227"/>
      <c r="FE1227"/>
      <c r="FF1227"/>
      <c r="FG1227"/>
      <c r="FH1227"/>
      <c r="FI1227"/>
      <c r="FJ1227"/>
      <c r="FK1227"/>
      <c r="FL1227"/>
      <c r="FM1227"/>
      <c r="FN1227"/>
      <c r="FO1227"/>
      <c r="FP1227"/>
      <c r="FQ1227"/>
      <c r="FR1227"/>
      <c r="FS1227"/>
      <c r="FT1227"/>
      <c r="FU1227"/>
      <c r="FV1227"/>
      <c r="FW1227"/>
      <c r="FX1227"/>
      <c r="FY1227"/>
      <c r="FZ1227"/>
      <c r="GA1227"/>
      <c r="GB1227"/>
      <c r="GC1227"/>
      <c r="GD1227"/>
      <c r="GE1227"/>
      <c r="GF1227"/>
      <c r="GG1227"/>
      <c r="GH1227"/>
    </row>
    <row r="1228" spans="1:190" s="29" customFormat="1" ht="12.75" customHeight="1" x14ac:dyDescent="0.2">
      <c r="A1228" s="8"/>
      <c r="B1228" s="12"/>
      <c r="C1228" s="12"/>
      <c r="D1228" s="51"/>
      <c r="E1228" s="8"/>
      <c r="F1228" s="2"/>
      <c r="G1228" s="3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  <c r="AI1228"/>
      <c r="AJ1228"/>
      <c r="AK1228"/>
      <c r="AL1228"/>
      <c r="AM1228"/>
      <c r="AN1228"/>
      <c r="AO1228"/>
      <c r="AP1228"/>
      <c r="AQ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  <c r="CQ1228"/>
      <c r="CR1228"/>
      <c r="CS1228"/>
      <c r="CT1228"/>
      <c r="CU1228"/>
      <c r="CV1228"/>
      <c r="CW1228"/>
      <c r="CX1228"/>
      <c r="CY1228"/>
      <c r="CZ1228"/>
      <c r="DA1228"/>
      <c r="DB1228"/>
      <c r="DC1228"/>
      <c r="DD1228"/>
      <c r="DE1228"/>
      <c r="DF1228"/>
      <c r="DG1228"/>
      <c r="DH1228"/>
      <c r="DI1228"/>
      <c r="DJ1228"/>
      <c r="DK1228"/>
      <c r="DL1228"/>
      <c r="DM1228"/>
      <c r="DN1228"/>
      <c r="DO1228"/>
      <c r="DP1228"/>
      <c r="DQ1228"/>
      <c r="DR1228"/>
      <c r="DS1228"/>
      <c r="DT1228"/>
      <c r="DU1228"/>
      <c r="DV1228"/>
      <c r="DW1228"/>
      <c r="DX1228"/>
      <c r="DY1228"/>
      <c r="DZ1228"/>
      <c r="EA1228"/>
      <c r="EB1228"/>
      <c r="EC1228"/>
      <c r="ED1228"/>
      <c r="EE1228"/>
      <c r="EF1228"/>
      <c r="EG1228"/>
      <c r="EH1228"/>
      <c r="EI1228"/>
      <c r="EJ1228"/>
      <c r="EK1228"/>
      <c r="EL1228"/>
      <c r="EM1228"/>
      <c r="EN1228"/>
      <c r="EO1228"/>
      <c r="EP1228"/>
      <c r="EQ1228"/>
      <c r="ER1228"/>
      <c r="ES1228"/>
      <c r="ET1228"/>
      <c r="EU1228"/>
      <c r="EV1228"/>
      <c r="EW1228"/>
      <c r="EX1228"/>
      <c r="EY1228"/>
      <c r="EZ1228"/>
      <c r="FA1228"/>
      <c r="FB1228"/>
      <c r="FC1228"/>
      <c r="FD1228"/>
      <c r="FE1228"/>
      <c r="FF1228"/>
      <c r="FG1228"/>
      <c r="FH1228"/>
      <c r="FI1228"/>
      <c r="FJ1228"/>
      <c r="FK1228"/>
      <c r="FL1228"/>
      <c r="FM1228"/>
      <c r="FN1228"/>
      <c r="FO1228"/>
      <c r="FP1228"/>
      <c r="FQ1228"/>
      <c r="FR1228"/>
      <c r="FS1228"/>
      <c r="FT1228"/>
      <c r="FU1228"/>
      <c r="FV1228"/>
      <c r="FW1228"/>
      <c r="FX1228"/>
      <c r="FY1228"/>
      <c r="FZ1228"/>
      <c r="GA1228"/>
      <c r="GB1228"/>
      <c r="GC1228"/>
      <c r="GD1228"/>
      <c r="GE1228"/>
      <c r="GF1228"/>
      <c r="GG1228"/>
      <c r="GH1228"/>
    </row>
    <row r="1229" spans="1:190" s="29" customFormat="1" ht="12.75" customHeight="1" x14ac:dyDescent="0.2">
      <c r="A1229" s="8"/>
      <c r="B1229" s="12"/>
      <c r="C1229" s="12"/>
      <c r="D1229" s="51"/>
      <c r="E1229" s="8"/>
      <c r="F1229" s="2"/>
      <c r="G1229" s="3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  <c r="AI1229"/>
      <c r="AJ1229"/>
      <c r="AK1229"/>
      <c r="AL1229"/>
      <c r="AM1229"/>
      <c r="AN1229"/>
      <c r="AO1229"/>
      <c r="AP1229"/>
      <c r="AQ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  <c r="CQ1229"/>
      <c r="CR1229"/>
      <c r="CS1229"/>
      <c r="CT1229"/>
      <c r="CU1229"/>
      <c r="CV1229"/>
      <c r="CW1229"/>
      <c r="CX1229"/>
      <c r="CY1229"/>
      <c r="CZ1229"/>
      <c r="DA1229"/>
      <c r="DB1229"/>
      <c r="DC1229"/>
      <c r="DD1229"/>
      <c r="DE1229"/>
      <c r="DF1229"/>
      <c r="DG1229"/>
      <c r="DH1229"/>
      <c r="DI1229"/>
      <c r="DJ1229"/>
      <c r="DK1229"/>
      <c r="DL1229"/>
      <c r="DM1229"/>
      <c r="DN1229"/>
      <c r="DO1229"/>
      <c r="DP1229"/>
      <c r="DQ1229"/>
      <c r="DR1229"/>
      <c r="DS1229"/>
      <c r="DT1229"/>
      <c r="DU1229"/>
      <c r="DV1229"/>
      <c r="DW1229"/>
      <c r="DX1229"/>
      <c r="DY1229"/>
      <c r="DZ1229"/>
      <c r="EA1229"/>
      <c r="EB1229"/>
      <c r="EC1229"/>
      <c r="ED1229"/>
      <c r="EE1229"/>
      <c r="EF1229"/>
      <c r="EG1229"/>
      <c r="EH1229"/>
      <c r="EI1229"/>
      <c r="EJ1229"/>
      <c r="EK1229"/>
      <c r="EL1229"/>
      <c r="EM1229"/>
      <c r="EN1229"/>
      <c r="EO1229"/>
      <c r="EP1229"/>
      <c r="EQ1229"/>
      <c r="ER1229"/>
      <c r="ES1229"/>
      <c r="ET1229"/>
      <c r="EU1229"/>
      <c r="EV1229"/>
      <c r="EW1229"/>
      <c r="EX1229"/>
      <c r="EY1229"/>
      <c r="EZ1229"/>
      <c r="FA1229"/>
      <c r="FB1229"/>
      <c r="FC1229"/>
      <c r="FD1229"/>
      <c r="FE1229"/>
      <c r="FF1229"/>
      <c r="FG1229"/>
      <c r="FH1229"/>
      <c r="FI1229"/>
      <c r="FJ1229"/>
      <c r="FK1229"/>
      <c r="FL1229"/>
      <c r="FM1229"/>
      <c r="FN1229"/>
      <c r="FO1229"/>
      <c r="FP1229"/>
      <c r="FQ1229"/>
      <c r="FR1229"/>
      <c r="FS1229"/>
      <c r="FT1229"/>
      <c r="FU1229"/>
      <c r="FV1229"/>
      <c r="FW1229"/>
      <c r="FX1229"/>
      <c r="FY1229"/>
      <c r="FZ1229"/>
      <c r="GA1229"/>
      <c r="GB1229"/>
      <c r="GC1229"/>
      <c r="GD1229"/>
      <c r="GE1229"/>
      <c r="GF1229"/>
      <c r="GG1229"/>
      <c r="GH1229"/>
    </row>
    <row r="1230" spans="1:190" s="29" customFormat="1" ht="12.75" customHeight="1" x14ac:dyDescent="0.2">
      <c r="A1230" s="8"/>
      <c r="B1230" s="12"/>
      <c r="C1230" s="12"/>
      <c r="D1230" s="51"/>
      <c r="E1230" s="8"/>
      <c r="F1230" s="2"/>
      <c r="G1230" s="3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  <c r="AM1230"/>
      <c r="AN1230"/>
      <c r="AO1230"/>
      <c r="AP1230"/>
      <c r="AQ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  <c r="CQ1230"/>
      <c r="CR1230"/>
      <c r="CS1230"/>
      <c r="CT1230"/>
      <c r="CU1230"/>
      <c r="CV1230"/>
      <c r="CW1230"/>
      <c r="CX1230"/>
      <c r="CY1230"/>
      <c r="CZ1230"/>
      <c r="DA1230"/>
      <c r="DB1230"/>
      <c r="DC1230"/>
      <c r="DD1230"/>
      <c r="DE1230"/>
      <c r="DF1230"/>
      <c r="DG1230"/>
      <c r="DH1230"/>
      <c r="DI1230"/>
      <c r="DJ1230"/>
      <c r="DK1230"/>
      <c r="DL1230"/>
      <c r="DM1230"/>
      <c r="DN1230"/>
      <c r="DO1230"/>
      <c r="DP1230"/>
      <c r="DQ1230"/>
      <c r="DR1230"/>
      <c r="DS1230"/>
      <c r="DT1230"/>
      <c r="DU1230"/>
      <c r="DV1230"/>
      <c r="DW1230"/>
      <c r="DX1230"/>
      <c r="DY1230"/>
      <c r="DZ1230"/>
      <c r="EA1230"/>
      <c r="EB1230"/>
      <c r="EC1230"/>
      <c r="ED1230"/>
      <c r="EE1230"/>
      <c r="EF1230"/>
      <c r="EG1230"/>
      <c r="EH1230"/>
      <c r="EI1230"/>
      <c r="EJ1230"/>
      <c r="EK1230"/>
      <c r="EL1230"/>
      <c r="EM1230"/>
      <c r="EN1230"/>
      <c r="EO1230"/>
      <c r="EP1230"/>
      <c r="EQ1230"/>
      <c r="ER1230"/>
      <c r="ES1230"/>
      <c r="ET1230"/>
      <c r="EU1230"/>
      <c r="EV1230"/>
      <c r="EW1230"/>
      <c r="EX1230"/>
      <c r="EY1230"/>
      <c r="EZ1230"/>
      <c r="FA1230"/>
      <c r="FB1230"/>
      <c r="FC1230"/>
      <c r="FD1230"/>
      <c r="FE1230"/>
      <c r="FF1230"/>
      <c r="FG1230"/>
      <c r="FH1230"/>
      <c r="FI1230"/>
      <c r="FJ1230"/>
      <c r="FK1230"/>
      <c r="FL1230"/>
      <c r="FM1230"/>
      <c r="FN1230"/>
      <c r="FO1230"/>
      <c r="FP1230"/>
      <c r="FQ1230"/>
      <c r="FR1230"/>
      <c r="FS1230"/>
      <c r="FT1230"/>
      <c r="FU1230"/>
      <c r="FV1230"/>
      <c r="FW1230"/>
      <c r="FX1230"/>
      <c r="FY1230"/>
      <c r="FZ1230"/>
      <c r="GA1230"/>
      <c r="GB1230"/>
      <c r="GC1230"/>
      <c r="GD1230"/>
      <c r="GE1230"/>
      <c r="GF1230"/>
      <c r="GG1230"/>
      <c r="GH1230"/>
    </row>
    <row r="1231" spans="1:190" s="29" customFormat="1" ht="12.75" customHeight="1" x14ac:dyDescent="0.2">
      <c r="A1231" s="6"/>
      <c r="B1231" s="9"/>
      <c r="C1231" s="9"/>
      <c r="D1231" s="50"/>
      <c r="E1231" s="6"/>
      <c r="F1231" s="7"/>
      <c r="G1231" s="4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  <c r="AI1231"/>
      <c r="AJ1231"/>
      <c r="AK1231"/>
      <c r="AL1231"/>
      <c r="AM1231"/>
      <c r="AN1231"/>
      <c r="AO1231"/>
      <c r="AP1231"/>
      <c r="AQ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  <c r="CQ1231"/>
      <c r="CR1231"/>
      <c r="CS1231"/>
      <c r="CT1231"/>
      <c r="CU1231"/>
      <c r="CV1231"/>
      <c r="CW1231"/>
      <c r="CX1231"/>
      <c r="CY1231"/>
      <c r="CZ1231"/>
      <c r="DA1231"/>
      <c r="DB1231"/>
      <c r="DC1231"/>
      <c r="DD1231"/>
      <c r="DE1231"/>
      <c r="DF1231"/>
      <c r="DG1231"/>
      <c r="DH1231"/>
      <c r="DI1231"/>
      <c r="DJ1231"/>
      <c r="DK1231"/>
      <c r="DL1231"/>
      <c r="DM1231"/>
      <c r="DN1231"/>
      <c r="DO1231"/>
      <c r="DP1231"/>
      <c r="DQ1231"/>
      <c r="DR1231"/>
      <c r="DS1231"/>
      <c r="DT1231"/>
      <c r="DU1231"/>
      <c r="DV1231"/>
      <c r="DW1231"/>
      <c r="DX1231"/>
      <c r="DY1231"/>
      <c r="DZ1231"/>
      <c r="EA1231"/>
      <c r="EB1231"/>
      <c r="EC1231"/>
      <c r="ED1231"/>
      <c r="EE1231"/>
      <c r="EF1231"/>
      <c r="EG1231"/>
      <c r="EH1231"/>
      <c r="EI1231"/>
      <c r="EJ1231"/>
      <c r="EK1231"/>
      <c r="EL1231"/>
      <c r="EM1231"/>
      <c r="EN1231"/>
      <c r="EO1231"/>
      <c r="EP1231"/>
      <c r="EQ1231"/>
      <c r="ER1231"/>
      <c r="ES1231"/>
      <c r="ET1231"/>
      <c r="EU1231"/>
      <c r="EV1231"/>
      <c r="EW1231"/>
      <c r="EX1231"/>
      <c r="EY1231"/>
      <c r="EZ1231"/>
      <c r="FA1231"/>
      <c r="FB1231"/>
      <c r="FC1231"/>
      <c r="FD1231"/>
      <c r="FE1231"/>
      <c r="FF1231"/>
      <c r="FG1231"/>
      <c r="FH1231"/>
      <c r="FI1231"/>
      <c r="FJ1231"/>
      <c r="FK1231"/>
      <c r="FL1231"/>
      <c r="FM1231"/>
      <c r="FN1231"/>
      <c r="FO1231"/>
      <c r="FP1231"/>
      <c r="FQ1231"/>
      <c r="FR1231"/>
      <c r="FS1231"/>
      <c r="FT1231"/>
      <c r="FU1231"/>
      <c r="FV1231"/>
      <c r="FW1231"/>
      <c r="FX1231"/>
      <c r="FY1231"/>
      <c r="FZ1231"/>
      <c r="GA1231"/>
      <c r="GB1231"/>
      <c r="GC1231"/>
      <c r="GD1231"/>
      <c r="GE1231"/>
      <c r="GF1231"/>
      <c r="GG1231"/>
      <c r="GH1231"/>
    </row>
    <row r="1232" spans="1:190" s="29" customFormat="1" ht="12.75" customHeight="1" x14ac:dyDescent="0.2">
      <c r="A1232" s="6"/>
      <c r="B1232" s="9"/>
      <c r="C1232" s="9"/>
      <c r="D1232" s="50"/>
      <c r="E1232" s="6"/>
      <c r="F1232" s="7"/>
      <c r="G1232" s="4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  <c r="AI1232"/>
      <c r="AJ1232"/>
      <c r="AK1232"/>
      <c r="AL1232"/>
      <c r="AM1232"/>
      <c r="AN1232"/>
      <c r="AO1232"/>
      <c r="AP1232"/>
      <c r="AQ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  <c r="CQ1232"/>
      <c r="CR1232"/>
      <c r="CS1232"/>
      <c r="CT1232"/>
      <c r="CU1232"/>
      <c r="CV1232"/>
      <c r="CW1232"/>
      <c r="CX1232"/>
      <c r="CY1232"/>
      <c r="CZ1232"/>
      <c r="DA1232"/>
      <c r="DB1232"/>
      <c r="DC1232"/>
      <c r="DD1232"/>
      <c r="DE1232"/>
      <c r="DF1232"/>
      <c r="DG1232"/>
      <c r="DH1232"/>
      <c r="DI1232"/>
      <c r="DJ1232"/>
      <c r="DK1232"/>
      <c r="DL1232"/>
      <c r="DM1232"/>
      <c r="DN1232"/>
      <c r="DO1232"/>
      <c r="DP1232"/>
      <c r="DQ1232"/>
      <c r="DR1232"/>
      <c r="DS1232"/>
      <c r="DT1232"/>
      <c r="DU1232"/>
      <c r="DV1232"/>
      <c r="DW1232"/>
      <c r="DX1232"/>
      <c r="DY1232"/>
      <c r="DZ1232"/>
      <c r="EA1232"/>
      <c r="EB1232"/>
      <c r="EC1232"/>
      <c r="ED1232"/>
      <c r="EE1232"/>
      <c r="EF1232"/>
      <c r="EG1232"/>
      <c r="EH1232"/>
      <c r="EI1232"/>
      <c r="EJ1232"/>
      <c r="EK1232"/>
      <c r="EL1232"/>
      <c r="EM1232"/>
      <c r="EN1232"/>
      <c r="EO1232"/>
      <c r="EP1232"/>
      <c r="EQ1232"/>
      <c r="ER1232"/>
      <c r="ES1232"/>
      <c r="ET1232"/>
      <c r="EU1232"/>
      <c r="EV1232"/>
      <c r="EW1232"/>
      <c r="EX1232"/>
      <c r="EY1232"/>
      <c r="EZ1232"/>
      <c r="FA1232"/>
      <c r="FB1232"/>
      <c r="FC1232"/>
      <c r="FD1232"/>
      <c r="FE1232"/>
      <c r="FF1232"/>
      <c r="FG1232"/>
      <c r="FH1232"/>
      <c r="FI1232"/>
      <c r="FJ1232"/>
      <c r="FK1232"/>
      <c r="FL1232"/>
      <c r="FM1232"/>
      <c r="FN1232"/>
      <c r="FO1232"/>
      <c r="FP1232"/>
      <c r="FQ1232"/>
      <c r="FR1232"/>
      <c r="FS1232"/>
      <c r="FT1232"/>
      <c r="FU1232"/>
      <c r="FV1232"/>
      <c r="FW1232"/>
      <c r="FX1232"/>
      <c r="FY1232"/>
      <c r="FZ1232"/>
      <c r="GA1232"/>
      <c r="GB1232"/>
      <c r="GC1232"/>
      <c r="GD1232"/>
      <c r="GE1232"/>
      <c r="GF1232"/>
      <c r="GG1232"/>
      <c r="GH1232"/>
    </row>
    <row r="1233" spans="1:190" s="29" customFormat="1" ht="12.75" customHeight="1" x14ac:dyDescent="0.2">
      <c r="A1233" s="6"/>
      <c r="B1233" s="9"/>
      <c r="C1233" s="9"/>
      <c r="D1233" s="50"/>
      <c r="E1233" s="6"/>
      <c r="F1233" s="7"/>
      <c r="G1233" s="4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  <c r="AM1233"/>
      <c r="AN1233"/>
      <c r="AO1233"/>
      <c r="AP1233"/>
      <c r="AQ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  <c r="CQ1233"/>
      <c r="CR1233"/>
      <c r="CS1233"/>
      <c r="CT1233"/>
      <c r="CU1233"/>
      <c r="CV1233"/>
      <c r="CW1233"/>
      <c r="CX1233"/>
      <c r="CY1233"/>
      <c r="CZ1233"/>
      <c r="DA1233"/>
      <c r="DB1233"/>
      <c r="DC1233"/>
      <c r="DD1233"/>
      <c r="DE1233"/>
      <c r="DF1233"/>
      <c r="DG1233"/>
      <c r="DH1233"/>
      <c r="DI1233"/>
      <c r="DJ1233"/>
      <c r="DK1233"/>
      <c r="DL1233"/>
      <c r="DM1233"/>
      <c r="DN1233"/>
      <c r="DO1233"/>
      <c r="DP1233"/>
      <c r="DQ1233"/>
      <c r="DR1233"/>
      <c r="DS1233"/>
      <c r="DT1233"/>
      <c r="DU1233"/>
      <c r="DV1233"/>
      <c r="DW1233"/>
      <c r="DX1233"/>
      <c r="DY1233"/>
      <c r="DZ1233"/>
      <c r="EA1233"/>
      <c r="EB1233"/>
      <c r="EC1233"/>
      <c r="ED1233"/>
      <c r="EE1233"/>
      <c r="EF1233"/>
      <c r="EG1233"/>
      <c r="EH1233"/>
      <c r="EI1233"/>
      <c r="EJ1233"/>
      <c r="EK1233"/>
      <c r="EL1233"/>
      <c r="EM1233"/>
      <c r="EN1233"/>
      <c r="EO1233"/>
      <c r="EP1233"/>
      <c r="EQ1233"/>
      <c r="ER1233"/>
      <c r="ES1233"/>
      <c r="ET1233"/>
      <c r="EU1233"/>
      <c r="EV1233"/>
      <c r="EW1233"/>
      <c r="EX1233"/>
      <c r="EY1233"/>
      <c r="EZ1233"/>
      <c r="FA1233"/>
      <c r="FB1233"/>
      <c r="FC1233"/>
      <c r="FD1233"/>
      <c r="FE1233"/>
      <c r="FF1233"/>
      <c r="FG1233"/>
      <c r="FH1233"/>
      <c r="FI1233"/>
      <c r="FJ1233"/>
      <c r="FK1233"/>
      <c r="FL1233"/>
      <c r="FM1233"/>
      <c r="FN1233"/>
      <c r="FO1233"/>
      <c r="FP1233"/>
      <c r="FQ1233"/>
      <c r="FR1233"/>
      <c r="FS1233"/>
      <c r="FT1233"/>
      <c r="FU1233"/>
      <c r="FV1233"/>
      <c r="FW1233"/>
      <c r="FX1233"/>
      <c r="FY1233"/>
      <c r="FZ1233"/>
      <c r="GA1233"/>
      <c r="GB1233"/>
      <c r="GC1233"/>
      <c r="GD1233"/>
      <c r="GE1233"/>
      <c r="GF1233"/>
      <c r="GG1233"/>
      <c r="GH1233"/>
    </row>
    <row r="1234" spans="1:190" s="29" customFormat="1" ht="12.75" customHeight="1" x14ac:dyDescent="0.2">
      <c r="A1234" s="6"/>
      <c r="B1234" s="9"/>
      <c r="C1234" s="9"/>
      <c r="D1234" s="50"/>
      <c r="E1234" s="6"/>
      <c r="F1234" s="7"/>
      <c r="G1234" s="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  <c r="AI1234"/>
      <c r="AJ1234"/>
      <c r="AK1234"/>
      <c r="AL1234"/>
      <c r="AM1234"/>
      <c r="AN1234"/>
      <c r="AO1234"/>
      <c r="AP1234"/>
      <c r="AQ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  <c r="CQ1234"/>
      <c r="CR1234"/>
      <c r="CS1234"/>
      <c r="CT1234"/>
      <c r="CU1234"/>
      <c r="CV1234"/>
      <c r="CW1234"/>
      <c r="CX1234"/>
      <c r="CY1234"/>
      <c r="CZ1234"/>
      <c r="DA1234"/>
      <c r="DB1234"/>
      <c r="DC1234"/>
      <c r="DD1234"/>
      <c r="DE1234"/>
      <c r="DF1234"/>
      <c r="DG1234"/>
      <c r="DH1234"/>
      <c r="DI1234"/>
      <c r="DJ1234"/>
      <c r="DK1234"/>
      <c r="DL1234"/>
      <c r="DM1234"/>
      <c r="DN1234"/>
      <c r="DO1234"/>
      <c r="DP1234"/>
      <c r="DQ1234"/>
      <c r="DR1234"/>
      <c r="DS1234"/>
      <c r="DT1234"/>
      <c r="DU1234"/>
      <c r="DV1234"/>
      <c r="DW1234"/>
      <c r="DX1234"/>
      <c r="DY1234"/>
      <c r="DZ1234"/>
      <c r="EA1234"/>
      <c r="EB1234"/>
      <c r="EC1234"/>
      <c r="ED1234"/>
      <c r="EE1234"/>
      <c r="EF1234"/>
      <c r="EG1234"/>
      <c r="EH1234"/>
      <c r="EI1234"/>
      <c r="EJ1234"/>
      <c r="EK1234"/>
      <c r="EL1234"/>
      <c r="EM1234"/>
      <c r="EN1234"/>
      <c r="EO1234"/>
      <c r="EP1234"/>
      <c r="EQ1234"/>
      <c r="ER1234"/>
      <c r="ES1234"/>
      <c r="ET1234"/>
      <c r="EU1234"/>
      <c r="EV1234"/>
      <c r="EW1234"/>
      <c r="EX1234"/>
      <c r="EY1234"/>
      <c r="EZ1234"/>
      <c r="FA1234"/>
      <c r="FB1234"/>
      <c r="FC1234"/>
      <c r="FD1234"/>
      <c r="FE1234"/>
      <c r="FF1234"/>
      <c r="FG1234"/>
      <c r="FH1234"/>
      <c r="FI1234"/>
      <c r="FJ1234"/>
      <c r="FK1234"/>
      <c r="FL1234"/>
      <c r="FM1234"/>
      <c r="FN1234"/>
      <c r="FO1234"/>
      <c r="FP1234"/>
      <c r="FQ1234"/>
      <c r="FR1234"/>
      <c r="FS1234"/>
      <c r="FT1234"/>
      <c r="FU1234"/>
      <c r="FV1234"/>
      <c r="FW1234"/>
      <c r="FX1234"/>
      <c r="FY1234"/>
      <c r="FZ1234"/>
      <c r="GA1234"/>
      <c r="GB1234"/>
      <c r="GC1234"/>
      <c r="GD1234"/>
      <c r="GE1234"/>
      <c r="GF1234"/>
      <c r="GG1234"/>
      <c r="GH1234"/>
    </row>
    <row r="1235" spans="1:190" s="29" customFormat="1" ht="12.75" customHeight="1" x14ac:dyDescent="0.2">
      <c r="A1235" s="1"/>
      <c r="B1235" s="11"/>
      <c r="C1235" s="17"/>
      <c r="D1235" s="47"/>
      <c r="E1235" s="98"/>
      <c r="F1235" s="99"/>
      <c r="G1235" s="3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  <c r="AI1235"/>
      <c r="AJ1235"/>
      <c r="AK1235"/>
      <c r="AL1235"/>
      <c r="AM1235"/>
      <c r="AN1235"/>
      <c r="AO1235"/>
      <c r="AP1235"/>
      <c r="AQ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  <c r="CQ1235"/>
      <c r="CR1235"/>
      <c r="CS1235"/>
      <c r="CT1235"/>
      <c r="CU1235"/>
      <c r="CV1235"/>
      <c r="CW1235"/>
      <c r="CX1235"/>
      <c r="CY1235"/>
      <c r="CZ1235"/>
      <c r="DA1235"/>
      <c r="DB1235"/>
      <c r="DC1235"/>
      <c r="DD1235"/>
      <c r="DE1235"/>
      <c r="DF1235"/>
      <c r="DG1235"/>
      <c r="DH1235"/>
      <c r="DI1235"/>
      <c r="DJ1235"/>
      <c r="DK1235"/>
      <c r="DL1235"/>
      <c r="DM1235"/>
      <c r="DN1235"/>
      <c r="DO1235"/>
      <c r="DP1235"/>
      <c r="DQ1235"/>
      <c r="DR1235"/>
      <c r="DS1235"/>
      <c r="DT1235"/>
      <c r="DU1235"/>
      <c r="DV1235"/>
      <c r="DW1235"/>
      <c r="DX1235"/>
      <c r="DY1235"/>
      <c r="DZ1235"/>
      <c r="EA1235"/>
      <c r="EB1235"/>
      <c r="EC1235"/>
      <c r="ED1235"/>
      <c r="EE1235"/>
      <c r="EF1235"/>
      <c r="EG1235"/>
      <c r="EH1235"/>
      <c r="EI1235"/>
      <c r="EJ1235"/>
      <c r="EK1235"/>
      <c r="EL1235"/>
      <c r="EM1235"/>
      <c r="EN1235"/>
      <c r="EO1235"/>
      <c r="EP1235"/>
      <c r="EQ1235"/>
      <c r="ER1235"/>
      <c r="ES1235"/>
      <c r="ET1235"/>
      <c r="EU1235"/>
      <c r="EV1235"/>
      <c r="EW1235"/>
      <c r="EX1235"/>
      <c r="EY1235"/>
      <c r="EZ1235"/>
      <c r="FA1235"/>
      <c r="FB1235"/>
      <c r="FC1235"/>
      <c r="FD1235"/>
      <c r="FE1235"/>
      <c r="FF1235"/>
      <c r="FG1235"/>
      <c r="FH1235"/>
      <c r="FI1235"/>
      <c r="FJ1235"/>
      <c r="FK1235"/>
      <c r="FL1235"/>
      <c r="FM1235"/>
      <c r="FN1235"/>
      <c r="FO1235"/>
      <c r="FP1235"/>
      <c r="FQ1235"/>
      <c r="FR1235"/>
      <c r="FS1235"/>
      <c r="FT1235"/>
      <c r="FU1235"/>
      <c r="FV1235"/>
      <c r="FW1235"/>
      <c r="FX1235"/>
      <c r="FY1235"/>
      <c r="FZ1235"/>
      <c r="GA1235"/>
      <c r="GB1235"/>
      <c r="GC1235"/>
      <c r="GD1235"/>
      <c r="GE1235"/>
      <c r="GF1235"/>
      <c r="GG1235"/>
      <c r="GH1235"/>
    </row>
    <row r="1236" spans="1:190" ht="12.75" customHeight="1" x14ac:dyDescent="0.2"/>
    <row r="1237" spans="1:190" ht="12.75" customHeight="1" x14ac:dyDescent="0.2">
      <c r="A1237" s="1"/>
      <c r="B1237" s="11"/>
      <c r="C1237" s="12"/>
      <c r="D1237" s="47"/>
      <c r="E1237" s="1"/>
      <c r="F1237" s="2"/>
      <c r="G1237" s="3"/>
    </row>
    <row r="1238" spans="1:190" ht="12.75" customHeight="1" x14ac:dyDescent="0.2"/>
    <row r="1239" spans="1:190" ht="12.75" customHeight="1" x14ac:dyDescent="0.2">
      <c r="A1239" s="1"/>
      <c r="B1239" s="101"/>
      <c r="C1239" s="20"/>
      <c r="D1239" s="47"/>
      <c r="E1239" s="1"/>
      <c r="F1239" s="2"/>
      <c r="G1239" s="3"/>
    </row>
    <row r="1240" spans="1:190" ht="12.75" customHeight="1" x14ac:dyDescent="0.2"/>
    <row r="1241" spans="1:190" ht="12.75" customHeight="1" x14ac:dyDescent="0.2">
      <c r="A1241" s="31"/>
      <c r="B1241" s="12"/>
      <c r="C1241" s="12"/>
      <c r="D1241" s="51"/>
      <c r="E1241" s="8"/>
      <c r="F1241" s="2"/>
      <c r="G1241" s="3"/>
    </row>
    <row r="1242" spans="1:190" ht="12.75" customHeight="1" x14ac:dyDescent="0.2"/>
    <row r="1243" spans="1:190" ht="12.75" customHeight="1" x14ac:dyDescent="0.2">
      <c r="A1243" s="32"/>
      <c r="C1243" s="14"/>
    </row>
    <row r="1244" spans="1:190" s="29" customFormat="1" ht="12.75" customHeight="1" x14ac:dyDescent="0.2">
      <c r="A1244" s="6"/>
      <c r="B1244" s="9"/>
      <c r="C1244" s="9"/>
      <c r="D1244" s="50"/>
      <c r="E1244" s="6"/>
      <c r="F1244" s="7"/>
      <c r="G1244" s="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  <c r="AI1244"/>
      <c r="AJ1244"/>
      <c r="AK1244"/>
      <c r="AL1244"/>
      <c r="AM1244"/>
      <c r="AN1244"/>
      <c r="AO1244"/>
      <c r="AP1244"/>
      <c r="AQ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  <c r="CQ1244"/>
      <c r="CR1244"/>
      <c r="CS1244"/>
      <c r="CT1244"/>
      <c r="CU1244"/>
      <c r="CV1244"/>
      <c r="CW1244"/>
      <c r="CX1244"/>
      <c r="CY1244"/>
      <c r="CZ1244"/>
      <c r="DA1244"/>
      <c r="DB1244"/>
      <c r="DC1244"/>
      <c r="DD1244"/>
      <c r="DE1244"/>
      <c r="DF1244"/>
      <c r="DG1244"/>
      <c r="DH1244"/>
      <c r="DI1244"/>
      <c r="DJ1244"/>
      <c r="DK1244"/>
      <c r="DL1244"/>
      <c r="DM1244"/>
      <c r="DN1244"/>
      <c r="DO1244"/>
      <c r="DP1244"/>
      <c r="DQ1244"/>
      <c r="DR1244"/>
      <c r="DS1244"/>
      <c r="DT1244"/>
      <c r="DU1244"/>
      <c r="DV1244"/>
      <c r="DW1244"/>
      <c r="DX1244"/>
      <c r="DY1244"/>
      <c r="DZ1244"/>
      <c r="EA1244"/>
      <c r="EB1244"/>
      <c r="EC1244"/>
      <c r="ED1244"/>
      <c r="EE1244"/>
      <c r="EF1244"/>
      <c r="EG1244"/>
      <c r="EH1244"/>
      <c r="EI1244"/>
      <c r="EJ1244"/>
      <c r="EK1244"/>
      <c r="EL1244"/>
      <c r="EM1244"/>
      <c r="EN1244"/>
      <c r="EO1244"/>
      <c r="EP1244"/>
      <c r="EQ1244"/>
      <c r="ER1244"/>
      <c r="ES1244"/>
      <c r="ET1244"/>
      <c r="EU1244"/>
      <c r="EV1244"/>
      <c r="EW1244"/>
      <c r="EX1244"/>
      <c r="EY1244"/>
      <c r="EZ1244"/>
      <c r="FA1244"/>
      <c r="FB1244"/>
      <c r="FC1244"/>
      <c r="FD1244"/>
      <c r="FE1244"/>
      <c r="FF1244"/>
      <c r="FG1244"/>
      <c r="FH1244"/>
      <c r="FI1244"/>
      <c r="FJ1244"/>
      <c r="FK1244"/>
      <c r="FL1244"/>
      <c r="FM1244"/>
      <c r="FN1244"/>
      <c r="FO1244"/>
      <c r="FP1244"/>
      <c r="FQ1244"/>
      <c r="FR1244"/>
      <c r="FS1244"/>
      <c r="FT1244"/>
      <c r="FU1244"/>
      <c r="FV1244"/>
      <c r="FW1244"/>
      <c r="FX1244"/>
      <c r="FY1244"/>
      <c r="FZ1244"/>
      <c r="GA1244"/>
      <c r="GB1244"/>
      <c r="GC1244"/>
      <c r="GD1244"/>
      <c r="GE1244"/>
      <c r="GF1244"/>
      <c r="GG1244"/>
      <c r="GH1244"/>
    </row>
    <row r="1245" spans="1:190" ht="12.75" customHeight="1" x14ac:dyDescent="0.2">
      <c r="A1245" s="1"/>
      <c r="B1245" s="12"/>
      <c r="C1245" s="18"/>
      <c r="D1245" s="51"/>
      <c r="E1245" s="1"/>
      <c r="F1245" s="2"/>
      <c r="G1245" s="3"/>
    </row>
    <row r="1246" spans="1:190" ht="12.75" customHeight="1" x14ac:dyDescent="0.2"/>
    <row r="1247" spans="1:190" ht="12.75" customHeight="1" x14ac:dyDescent="0.2">
      <c r="A1247" s="1"/>
      <c r="B1247" s="12"/>
      <c r="C1247" s="18"/>
      <c r="D1247" s="51"/>
      <c r="E1247" s="1"/>
      <c r="F1247" s="2"/>
      <c r="G1247" s="3"/>
    </row>
    <row r="1248" spans="1:190" ht="12.75" customHeight="1" x14ac:dyDescent="0.2"/>
    <row r="1249" spans="1:190" ht="12.75" customHeight="1" x14ac:dyDescent="0.2">
      <c r="A1249" s="1"/>
      <c r="B1249" s="12"/>
      <c r="C1249" s="18"/>
      <c r="D1249" s="51"/>
      <c r="E1249" s="1"/>
      <c r="F1249" s="2"/>
      <c r="G1249" s="3"/>
    </row>
    <row r="1250" spans="1:190" ht="12.75" customHeight="1" x14ac:dyDescent="0.2"/>
    <row r="1251" spans="1:190" ht="12.75" customHeight="1" x14ac:dyDescent="0.2">
      <c r="A1251" s="1"/>
      <c r="B1251" s="12"/>
      <c r="C1251" s="18"/>
      <c r="D1251" s="51"/>
      <c r="E1251" s="1"/>
      <c r="F1251" s="2"/>
      <c r="G1251" s="3"/>
    </row>
    <row r="1252" spans="1:190" ht="12.75" customHeight="1" x14ac:dyDescent="0.2"/>
    <row r="1253" spans="1:190" ht="12.75" customHeight="1" x14ac:dyDescent="0.2"/>
    <row r="1254" spans="1:190" ht="12.75" customHeight="1" x14ac:dyDescent="0.2"/>
    <row r="1255" spans="1:190" ht="12.75" customHeight="1" x14ac:dyDescent="0.2"/>
    <row r="1256" spans="1:190" ht="12.75" customHeight="1" x14ac:dyDescent="0.2"/>
    <row r="1257" spans="1:190" ht="12.75" customHeight="1" x14ac:dyDescent="0.2"/>
    <row r="1258" spans="1:190" ht="12.75" customHeight="1" x14ac:dyDescent="0.2"/>
    <row r="1259" spans="1:190" ht="12.75" customHeight="1" x14ac:dyDescent="0.2"/>
    <row r="1260" spans="1:190" ht="12.75" customHeight="1" x14ac:dyDescent="0.2"/>
    <row r="1261" spans="1:190" ht="12.75" customHeight="1" x14ac:dyDescent="0.2">
      <c r="A1261" s="30"/>
      <c r="B1261" s="12"/>
      <c r="C1261" s="12"/>
      <c r="E1261" s="1"/>
      <c r="F1261" s="2"/>
      <c r="G1261" s="3"/>
    </row>
    <row r="1262" spans="1:190" ht="12.75" customHeight="1" x14ac:dyDescent="0.2"/>
    <row r="1263" spans="1:190" ht="12.75" customHeight="1" x14ac:dyDescent="0.2">
      <c r="A1263" s="8"/>
      <c r="B1263" s="12"/>
      <c r="C1263" s="12"/>
      <c r="D1263" s="51"/>
      <c r="E1263" s="8"/>
      <c r="F1263" s="2"/>
      <c r="G1263" s="3"/>
    </row>
    <row r="1264" spans="1:190" s="29" customFormat="1" ht="12.75" customHeight="1" x14ac:dyDescent="0.2">
      <c r="A1264" s="8"/>
      <c r="B1264" s="12"/>
      <c r="C1264" s="12"/>
      <c r="D1264" s="51"/>
      <c r="E1264" s="8"/>
      <c r="F1264" s="2"/>
      <c r="G1264" s="3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  <c r="AI1264"/>
      <c r="AJ1264"/>
      <c r="AK1264"/>
      <c r="AL1264"/>
      <c r="AM1264"/>
      <c r="AN1264"/>
      <c r="AO1264"/>
      <c r="AP1264"/>
      <c r="AQ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  <c r="CQ1264"/>
      <c r="CR1264"/>
      <c r="CS1264"/>
      <c r="CT1264"/>
      <c r="CU1264"/>
      <c r="CV1264"/>
      <c r="CW1264"/>
      <c r="CX1264"/>
      <c r="CY1264"/>
      <c r="CZ1264"/>
      <c r="DA1264"/>
      <c r="DB1264"/>
      <c r="DC1264"/>
      <c r="DD1264"/>
      <c r="DE1264"/>
      <c r="DF1264"/>
      <c r="DG1264"/>
      <c r="DH1264"/>
      <c r="DI1264"/>
      <c r="DJ1264"/>
      <c r="DK1264"/>
      <c r="DL1264"/>
      <c r="DM1264"/>
      <c r="DN1264"/>
      <c r="DO1264"/>
      <c r="DP1264"/>
      <c r="DQ1264"/>
      <c r="DR1264"/>
      <c r="DS1264"/>
      <c r="DT1264"/>
      <c r="DU1264"/>
      <c r="DV1264"/>
      <c r="DW1264"/>
      <c r="DX1264"/>
      <c r="DY1264"/>
      <c r="DZ1264"/>
      <c r="EA1264"/>
      <c r="EB1264"/>
      <c r="EC1264"/>
      <c r="ED1264"/>
      <c r="EE1264"/>
      <c r="EF1264"/>
      <c r="EG1264"/>
      <c r="EH1264"/>
      <c r="EI1264"/>
      <c r="EJ1264"/>
      <c r="EK1264"/>
      <c r="EL1264"/>
      <c r="EM1264"/>
      <c r="EN1264"/>
      <c r="EO1264"/>
      <c r="EP1264"/>
      <c r="EQ1264"/>
      <c r="ER1264"/>
      <c r="ES1264"/>
      <c r="ET1264"/>
      <c r="EU1264"/>
      <c r="EV1264"/>
      <c r="EW1264"/>
      <c r="EX1264"/>
      <c r="EY1264"/>
      <c r="EZ1264"/>
      <c r="FA1264"/>
      <c r="FB1264"/>
      <c r="FC1264"/>
      <c r="FD1264"/>
      <c r="FE1264"/>
      <c r="FF1264"/>
      <c r="FG1264"/>
      <c r="FH1264"/>
      <c r="FI1264"/>
      <c r="FJ1264"/>
      <c r="FK1264"/>
      <c r="FL1264"/>
      <c r="FM1264"/>
      <c r="FN1264"/>
      <c r="FO1264"/>
      <c r="FP1264"/>
      <c r="FQ1264"/>
      <c r="FR1264"/>
      <c r="FS1264"/>
      <c r="FT1264"/>
      <c r="FU1264"/>
      <c r="FV1264"/>
      <c r="FW1264"/>
      <c r="FX1264"/>
      <c r="FY1264"/>
      <c r="FZ1264"/>
      <c r="GA1264"/>
      <c r="GB1264"/>
      <c r="GC1264"/>
      <c r="GD1264"/>
      <c r="GE1264"/>
      <c r="GF1264"/>
      <c r="GG1264"/>
      <c r="GH1264"/>
    </row>
    <row r="1265" spans="1:190" s="29" customFormat="1" ht="12.75" customHeight="1" x14ac:dyDescent="0.2">
      <c r="A1265" s="8"/>
      <c r="B1265" s="12"/>
      <c r="C1265" s="12"/>
      <c r="D1265" s="51"/>
      <c r="E1265" s="8"/>
      <c r="F1265" s="2"/>
      <c r="G1265" s="3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  <c r="AI1265"/>
      <c r="AJ1265"/>
      <c r="AK1265"/>
      <c r="AL1265"/>
      <c r="AM1265"/>
      <c r="AN1265"/>
      <c r="AO1265"/>
      <c r="AP1265"/>
      <c r="AQ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  <c r="CQ1265"/>
      <c r="CR1265"/>
      <c r="CS1265"/>
      <c r="CT1265"/>
      <c r="CU1265"/>
      <c r="CV1265"/>
      <c r="CW1265"/>
      <c r="CX1265"/>
      <c r="CY1265"/>
      <c r="CZ1265"/>
      <c r="DA1265"/>
      <c r="DB1265"/>
      <c r="DC1265"/>
      <c r="DD1265"/>
      <c r="DE1265"/>
      <c r="DF1265"/>
      <c r="DG1265"/>
      <c r="DH1265"/>
      <c r="DI1265"/>
      <c r="DJ1265"/>
      <c r="DK1265"/>
      <c r="DL1265"/>
      <c r="DM1265"/>
      <c r="DN1265"/>
      <c r="DO1265"/>
      <c r="DP1265"/>
      <c r="DQ1265"/>
      <c r="DR1265"/>
      <c r="DS1265"/>
      <c r="DT1265"/>
      <c r="DU1265"/>
      <c r="DV1265"/>
      <c r="DW1265"/>
      <c r="DX1265"/>
      <c r="DY1265"/>
      <c r="DZ1265"/>
      <c r="EA1265"/>
      <c r="EB1265"/>
      <c r="EC1265"/>
      <c r="ED1265"/>
      <c r="EE1265"/>
      <c r="EF1265"/>
      <c r="EG1265"/>
      <c r="EH1265"/>
      <c r="EI1265"/>
      <c r="EJ1265"/>
      <c r="EK1265"/>
      <c r="EL1265"/>
      <c r="EM1265"/>
      <c r="EN1265"/>
      <c r="EO1265"/>
      <c r="EP1265"/>
      <c r="EQ1265"/>
      <c r="ER1265"/>
      <c r="ES1265"/>
      <c r="ET1265"/>
      <c r="EU1265"/>
      <c r="EV1265"/>
      <c r="EW1265"/>
      <c r="EX1265"/>
      <c r="EY1265"/>
      <c r="EZ1265"/>
      <c r="FA1265"/>
      <c r="FB1265"/>
      <c r="FC1265"/>
      <c r="FD1265"/>
      <c r="FE1265"/>
      <c r="FF1265"/>
      <c r="FG1265"/>
      <c r="FH1265"/>
      <c r="FI1265"/>
      <c r="FJ1265"/>
      <c r="FK1265"/>
      <c r="FL1265"/>
      <c r="FM1265"/>
      <c r="FN1265"/>
      <c r="FO1265"/>
      <c r="FP1265"/>
      <c r="FQ1265"/>
      <c r="FR1265"/>
      <c r="FS1265"/>
      <c r="FT1265"/>
      <c r="FU1265"/>
      <c r="FV1265"/>
      <c r="FW1265"/>
      <c r="FX1265"/>
      <c r="FY1265"/>
      <c r="FZ1265"/>
      <c r="GA1265"/>
      <c r="GB1265"/>
      <c r="GC1265"/>
      <c r="GD1265"/>
      <c r="GE1265"/>
      <c r="GF1265"/>
      <c r="GG1265"/>
      <c r="GH1265"/>
    </row>
    <row r="1266" spans="1:190" s="29" customFormat="1" ht="12.75" customHeight="1" x14ac:dyDescent="0.2">
      <c r="A1266" s="8"/>
      <c r="B1266" s="12"/>
      <c r="C1266" s="12"/>
      <c r="D1266" s="51"/>
      <c r="E1266" s="8"/>
      <c r="F1266" s="2"/>
      <c r="G1266" s="3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  <c r="AM1266"/>
      <c r="AN1266"/>
      <c r="AO1266"/>
      <c r="AP1266"/>
      <c r="AQ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  <c r="CQ1266"/>
      <c r="CR1266"/>
      <c r="CS1266"/>
      <c r="CT1266"/>
      <c r="CU1266"/>
      <c r="CV1266"/>
      <c r="CW1266"/>
      <c r="CX1266"/>
      <c r="CY1266"/>
      <c r="CZ1266"/>
      <c r="DA1266"/>
      <c r="DB1266"/>
      <c r="DC1266"/>
      <c r="DD1266"/>
      <c r="DE1266"/>
      <c r="DF1266"/>
      <c r="DG1266"/>
      <c r="DH1266"/>
      <c r="DI1266"/>
      <c r="DJ1266"/>
      <c r="DK1266"/>
      <c r="DL1266"/>
      <c r="DM1266"/>
      <c r="DN1266"/>
      <c r="DO1266"/>
      <c r="DP1266"/>
      <c r="DQ1266"/>
      <c r="DR1266"/>
      <c r="DS1266"/>
      <c r="DT1266"/>
      <c r="DU1266"/>
      <c r="DV1266"/>
      <c r="DW1266"/>
      <c r="DX1266"/>
      <c r="DY1266"/>
      <c r="DZ1266"/>
      <c r="EA1266"/>
      <c r="EB1266"/>
      <c r="EC1266"/>
      <c r="ED1266"/>
      <c r="EE1266"/>
      <c r="EF1266"/>
      <c r="EG1266"/>
      <c r="EH1266"/>
      <c r="EI1266"/>
      <c r="EJ1266"/>
      <c r="EK1266"/>
      <c r="EL1266"/>
      <c r="EM1266"/>
      <c r="EN1266"/>
      <c r="EO1266"/>
      <c r="EP1266"/>
      <c r="EQ1266"/>
      <c r="ER1266"/>
      <c r="ES1266"/>
      <c r="ET1266"/>
      <c r="EU1266"/>
      <c r="EV1266"/>
      <c r="EW1266"/>
      <c r="EX1266"/>
      <c r="EY1266"/>
      <c r="EZ1266"/>
      <c r="FA1266"/>
      <c r="FB1266"/>
      <c r="FC1266"/>
      <c r="FD1266"/>
      <c r="FE1266"/>
      <c r="FF1266"/>
      <c r="FG1266"/>
      <c r="FH1266"/>
      <c r="FI1266"/>
      <c r="FJ1266"/>
      <c r="FK1266"/>
      <c r="FL1266"/>
      <c r="FM1266"/>
      <c r="FN1266"/>
      <c r="FO1266"/>
      <c r="FP1266"/>
      <c r="FQ1266"/>
      <c r="FR1266"/>
      <c r="FS1266"/>
      <c r="FT1266"/>
      <c r="FU1266"/>
      <c r="FV1266"/>
      <c r="FW1266"/>
      <c r="FX1266"/>
      <c r="FY1266"/>
      <c r="FZ1266"/>
      <c r="GA1266"/>
      <c r="GB1266"/>
      <c r="GC1266"/>
      <c r="GD1266"/>
      <c r="GE1266"/>
      <c r="GF1266"/>
      <c r="GG1266"/>
      <c r="GH1266"/>
    </row>
    <row r="1267" spans="1:190" s="29" customFormat="1" ht="12.75" customHeight="1" x14ac:dyDescent="0.2">
      <c r="A1267" s="8"/>
      <c r="B1267" s="12"/>
      <c r="C1267" s="12"/>
      <c r="D1267" s="51"/>
      <c r="E1267" s="8"/>
      <c r="F1267" s="2"/>
      <c r="G1267" s="3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  <c r="AI1267"/>
      <c r="AJ1267"/>
      <c r="AK1267"/>
      <c r="AL1267"/>
      <c r="AM1267"/>
      <c r="AN1267"/>
      <c r="AO1267"/>
      <c r="AP1267"/>
      <c r="AQ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  <c r="CQ1267"/>
      <c r="CR1267"/>
      <c r="CS1267"/>
      <c r="CT1267"/>
      <c r="CU1267"/>
      <c r="CV1267"/>
      <c r="CW1267"/>
      <c r="CX1267"/>
      <c r="CY1267"/>
      <c r="CZ1267"/>
      <c r="DA1267"/>
      <c r="DB1267"/>
      <c r="DC1267"/>
      <c r="DD1267"/>
      <c r="DE1267"/>
      <c r="DF1267"/>
      <c r="DG1267"/>
      <c r="DH1267"/>
      <c r="DI1267"/>
      <c r="DJ1267"/>
      <c r="DK1267"/>
      <c r="DL1267"/>
      <c r="DM1267"/>
      <c r="DN1267"/>
      <c r="DO1267"/>
      <c r="DP1267"/>
      <c r="DQ1267"/>
      <c r="DR1267"/>
      <c r="DS1267"/>
      <c r="DT1267"/>
      <c r="DU1267"/>
      <c r="DV1267"/>
      <c r="DW1267"/>
      <c r="DX1267"/>
      <c r="DY1267"/>
      <c r="DZ1267"/>
      <c r="EA1267"/>
      <c r="EB1267"/>
      <c r="EC1267"/>
      <c r="ED1267"/>
      <c r="EE1267"/>
      <c r="EF1267"/>
      <c r="EG1267"/>
      <c r="EH1267"/>
      <c r="EI1267"/>
      <c r="EJ1267"/>
      <c r="EK1267"/>
      <c r="EL1267"/>
      <c r="EM1267"/>
      <c r="EN1267"/>
      <c r="EO1267"/>
      <c r="EP1267"/>
      <c r="EQ1267"/>
      <c r="ER1267"/>
      <c r="ES1267"/>
      <c r="ET1267"/>
      <c r="EU1267"/>
      <c r="EV1267"/>
      <c r="EW1267"/>
      <c r="EX1267"/>
      <c r="EY1267"/>
      <c r="EZ1267"/>
      <c r="FA1267"/>
      <c r="FB1267"/>
      <c r="FC1267"/>
      <c r="FD1267"/>
      <c r="FE1267"/>
      <c r="FF1267"/>
      <c r="FG1267"/>
      <c r="FH1267"/>
      <c r="FI1267"/>
      <c r="FJ1267"/>
      <c r="FK1267"/>
      <c r="FL1267"/>
      <c r="FM1267"/>
      <c r="FN1267"/>
      <c r="FO1267"/>
      <c r="FP1267"/>
      <c r="FQ1267"/>
      <c r="FR1267"/>
      <c r="FS1267"/>
      <c r="FT1267"/>
      <c r="FU1267"/>
      <c r="FV1267"/>
      <c r="FW1267"/>
      <c r="FX1267"/>
      <c r="FY1267"/>
      <c r="FZ1267"/>
      <c r="GA1267"/>
      <c r="GB1267"/>
      <c r="GC1267"/>
      <c r="GD1267"/>
      <c r="GE1267"/>
      <c r="GF1267"/>
      <c r="GG1267"/>
      <c r="GH1267"/>
    </row>
    <row r="1268" spans="1:190" s="29" customFormat="1" ht="12.75" customHeight="1" x14ac:dyDescent="0.2">
      <c r="A1268" s="1"/>
      <c r="B1268" s="12"/>
      <c r="C1268" s="12"/>
      <c r="D1268" s="51"/>
      <c r="E1268" s="8"/>
      <c r="F1268" s="2"/>
      <c r="G1268" s="3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  <c r="AI1268"/>
      <c r="AJ1268"/>
      <c r="AK1268"/>
      <c r="AL1268"/>
      <c r="AM1268"/>
      <c r="AN1268"/>
      <c r="AO1268"/>
      <c r="AP1268"/>
      <c r="AQ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  <c r="CQ1268"/>
      <c r="CR1268"/>
      <c r="CS1268"/>
      <c r="CT1268"/>
      <c r="CU1268"/>
      <c r="CV1268"/>
      <c r="CW1268"/>
      <c r="CX1268"/>
      <c r="CY1268"/>
      <c r="CZ1268"/>
      <c r="DA1268"/>
      <c r="DB1268"/>
      <c r="DC1268"/>
      <c r="DD1268"/>
      <c r="DE1268"/>
      <c r="DF1268"/>
      <c r="DG1268"/>
      <c r="DH1268"/>
      <c r="DI1268"/>
      <c r="DJ1268"/>
      <c r="DK1268"/>
      <c r="DL1268"/>
      <c r="DM1268"/>
      <c r="DN1268"/>
      <c r="DO1268"/>
      <c r="DP1268"/>
      <c r="DQ1268"/>
      <c r="DR1268"/>
      <c r="DS1268"/>
      <c r="DT1268"/>
      <c r="DU1268"/>
      <c r="DV1268"/>
      <c r="DW1268"/>
      <c r="DX1268"/>
      <c r="DY1268"/>
      <c r="DZ1268"/>
      <c r="EA1268"/>
      <c r="EB1268"/>
      <c r="EC1268"/>
      <c r="ED1268"/>
      <c r="EE1268"/>
      <c r="EF1268"/>
      <c r="EG1268"/>
      <c r="EH1268"/>
      <c r="EI1268"/>
      <c r="EJ1268"/>
      <c r="EK1268"/>
      <c r="EL1268"/>
      <c r="EM1268"/>
      <c r="EN1268"/>
      <c r="EO1268"/>
      <c r="EP1268"/>
      <c r="EQ1268"/>
      <c r="ER1268"/>
      <c r="ES1268"/>
      <c r="ET1268"/>
      <c r="EU1268"/>
      <c r="EV1268"/>
      <c r="EW1268"/>
      <c r="EX1268"/>
      <c r="EY1268"/>
      <c r="EZ1268"/>
      <c r="FA1268"/>
      <c r="FB1268"/>
      <c r="FC1268"/>
      <c r="FD1268"/>
      <c r="FE1268"/>
      <c r="FF1268"/>
      <c r="FG1268"/>
      <c r="FH1268"/>
      <c r="FI1268"/>
      <c r="FJ1268"/>
      <c r="FK1268"/>
      <c r="FL1268"/>
      <c r="FM1268"/>
      <c r="FN1268"/>
      <c r="FO1268"/>
      <c r="FP1268"/>
      <c r="FQ1268"/>
      <c r="FR1268"/>
      <c r="FS1268"/>
      <c r="FT1268"/>
      <c r="FU1268"/>
      <c r="FV1268"/>
      <c r="FW1268"/>
      <c r="FX1268"/>
      <c r="FY1268"/>
      <c r="FZ1268"/>
      <c r="GA1268"/>
      <c r="GB1268"/>
      <c r="GC1268"/>
      <c r="GD1268"/>
      <c r="GE1268"/>
      <c r="GF1268"/>
      <c r="GG1268"/>
      <c r="GH1268"/>
    </row>
    <row r="1269" spans="1:190" s="29" customFormat="1" ht="12.75" customHeight="1" x14ac:dyDescent="0.2">
      <c r="A1269" s="1"/>
      <c r="B1269" s="12"/>
      <c r="C1269" s="12"/>
      <c r="D1269" s="51"/>
      <c r="E1269" s="8"/>
      <c r="F1269" s="2"/>
      <c r="G1269" s="3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  <c r="AM1269"/>
      <c r="AN1269"/>
      <c r="AO1269"/>
      <c r="AP1269"/>
      <c r="AQ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  <c r="CQ1269"/>
      <c r="CR1269"/>
      <c r="CS1269"/>
      <c r="CT1269"/>
      <c r="CU1269"/>
      <c r="CV1269"/>
      <c r="CW1269"/>
      <c r="CX1269"/>
      <c r="CY1269"/>
      <c r="CZ1269"/>
      <c r="DA1269"/>
      <c r="DB1269"/>
      <c r="DC1269"/>
      <c r="DD1269"/>
      <c r="DE1269"/>
      <c r="DF1269"/>
      <c r="DG1269"/>
      <c r="DH1269"/>
      <c r="DI1269"/>
      <c r="DJ1269"/>
      <c r="DK1269"/>
      <c r="DL1269"/>
      <c r="DM1269"/>
      <c r="DN1269"/>
      <c r="DO1269"/>
      <c r="DP1269"/>
      <c r="DQ1269"/>
      <c r="DR1269"/>
      <c r="DS1269"/>
      <c r="DT1269"/>
      <c r="DU1269"/>
      <c r="DV1269"/>
      <c r="DW1269"/>
      <c r="DX1269"/>
      <c r="DY1269"/>
      <c r="DZ1269"/>
      <c r="EA1269"/>
      <c r="EB1269"/>
      <c r="EC1269"/>
      <c r="ED1269"/>
      <c r="EE1269"/>
      <c r="EF1269"/>
      <c r="EG1269"/>
      <c r="EH1269"/>
      <c r="EI1269"/>
      <c r="EJ1269"/>
      <c r="EK1269"/>
      <c r="EL1269"/>
      <c r="EM1269"/>
      <c r="EN1269"/>
      <c r="EO1269"/>
      <c r="EP1269"/>
      <c r="EQ1269"/>
      <c r="ER1269"/>
      <c r="ES1269"/>
      <c r="ET1269"/>
      <c r="EU1269"/>
      <c r="EV1269"/>
      <c r="EW1269"/>
      <c r="EX1269"/>
      <c r="EY1269"/>
      <c r="EZ1269"/>
      <c r="FA1269"/>
      <c r="FB1269"/>
      <c r="FC1269"/>
      <c r="FD1269"/>
      <c r="FE1269"/>
      <c r="FF1269"/>
      <c r="FG1269"/>
      <c r="FH1269"/>
      <c r="FI1269"/>
      <c r="FJ1269"/>
      <c r="FK1269"/>
      <c r="FL1269"/>
      <c r="FM1269"/>
      <c r="FN1269"/>
      <c r="FO1269"/>
      <c r="FP1269"/>
      <c r="FQ1269"/>
      <c r="FR1269"/>
      <c r="FS1269"/>
      <c r="FT1269"/>
      <c r="FU1269"/>
      <c r="FV1269"/>
      <c r="FW1269"/>
      <c r="FX1269"/>
      <c r="FY1269"/>
      <c r="FZ1269"/>
      <c r="GA1269"/>
      <c r="GB1269"/>
      <c r="GC1269"/>
      <c r="GD1269"/>
      <c r="GE1269"/>
      <c r="GF1269"/>
      <c r="GG1269"/>
      <c r="GH1269"/>
    </row>
    <row r="1270" spans="1:190" s="29" customFormat="1" ht="12.75" customHeight="1" x14ac:dyDescent="0.2">
      <c r="A1270" s="1"/>
      <c r="B1270" s="12"/>
      <c r="C1270" s="12"/>
      <c r="D1270" s="51"/>
      <c r="E1270" s="8"/>
      <c r="F1270" s="2"/>
      <c r="G1270" s="3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  <c r="AI1270"/>
      <c r="AJ1270"/>
      <c r="AK1270"/>
      <c r="AL1270"/>
      <c r="AM1270"/>
      <c r="AN1270"/>
      <c r="AO1270"/>
      <c r="AP1270"/>
      <c r="AQ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  <c r="CQ1270"/>
      <c r="CR1270"/>
      <c r="CS1270"/>
      <c r="CT1270"/>
      <c r="CU1270"/>
      <c r="CV1270"/>
      <c r="CW1270"/>
      <c r="CX1270"/>
      <c r="CY1270"/>
      <c r="CZ1270"/>
      <c r="DA1270"/>
      <c r="DB1270"/>
      <c r="DC1270"/>
      <c r="DD1270"/>
      <c r="DE1270"/>
      <c r="DF1270"/>
      <c r="DG1270"/>
      <c r="DH1270"/>
      <c r="DI1270"/>
      <c r="DJ1270"/>
      <c r="DK1270"/>
      <c r="DL1270"/>
      <c r="DM1270"/>
      <c r="DN1270"/>
      <c r="DO1270"/>
      <c r="DP1270"/>
      <c r="DQ1270"/>
      <c r="DR1270"/>
      <c r="DS1270"/>
      <c r="DT1270"/>
      <c r="DU1270"/>
      <c r="DV1270"/>
      <c r="DW1270"/>
      <c r="DX1270"/>
      <c r="DY1270"/>
      <c r="DZ1270"/>
      <c r="EA1270"/>
      <c r="EB1270"/>
      <c r="EC1270"/>
      <c r="ED1270"/>
      <c r="EE1270"/>
      <c r="EF1270"/>
      <c r="EG1270"/>
      <c r="EH1270"/>
      <c r="EI1270"/>
      <c r="EJ1270"/>
      <c r="EK1270"/>
      <c r="EL1270"/>
      <c r="EM1270"/>
      <c r="EN1270"/>
      <c r="EO1270"/>
      <c r="EP1270"/>
      <c r="EQ1270"/>
      <c r="ER1270"/>
      <c r="ES1270"/>
      <c r="ET1270"/>
      <c r="EU1270"/>
      <c r="EV1270"/>
      <c r="EW1270"/>
      <c r="EX1270"/>
      <c r="EY1270"/>
      <c r="EZ1270"/>
      <c r="FA1270"/>
      <c r="FB1270"/>
      <c r="FC1270"/>
      <c r="FD1270"/>
      <c r="FE1270"/>
      <c r="FF1270"/>
      <c r="FG1270"/>
      <c r="FH1270"/>
      <c r="FI1270"/>
      <c r="FJ1270"/>
      <c r="FK1270"/>
      <c r="FL1270"/>
      <c r="FM1270"/>
      <c r="FN1270"/>
      <c r="FO1270"/>
      <c r="FP1270"/>
      <c r="FQ1270"/>
      <c r="FR1270"/>
      <c r="FS1270"/>
      <c r="FT1270"/>
      <c r="FU1270"/>
      <c r="FV1270"/>
      <c r="FW1270"/>
      <c r="FX1270"/>
      <c r="FY1270"/>
      <c r="FZ1270"/>
      <c r="GA1270"/>
      <c r="GB1270"/>
      <c r="GC1270"/>
      <c r="GD1270"/>
      <c r="GE1270"/>
      <c r="GF1270"/>
      <c r="GG1270"/>
      <c r="GH1270"/>
    </row>
    <row r="1271" spans="1:190" s="29" customFormat="1" ht="12.75" customHeight="1" x14ac:dyDescent="0.2">
      <c r="A1271" s="1"/>
      <c r="B1271" s="12"/>
      <c r="C1271" s="12"/>
      <c r="D1271" s="51"/>
      <c r="E1271" s="8"/>
      <c r="F1271" s="2"/>
      <c r="G1271" s="3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  <c r="AI1271"/>
      <c r="AJ1271"/>
      <c r="AK1271"/>
      <c r="AL1271"/>
      <c r="AM1271"/>
      <c r="AN1271"/>
      <c r="AO1271"/>
      <c r="AP1271"/>
      <c r="AQ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  <c r="CQ1271"/>
      <c r="CR1271"/>
      <c r="CS1271"/>
      <c r="CT1271"/>
      <c r="CU1271"/>
      <c r="CV1271"/>
      <c r="CW1271"/>
      <c r="CX1271"/>
      <c r="CY1271"/>
      <c r="CZ1271"/>
      <c r="DA1271"/>
      <c r="DB1271"/>
      <c r="DC1271"/>
      <c r="DD1271"/>
      <c r="DE1271"/>
      <c r="DF1271"/>
      <c r="DG1271"/>
      <c r="DH1271"/>
      <c r="DI1271"/>
      <c r="DJ1271"/>
      <c r="DK1271"/>
      <c r="DL1271"/>
      <c r="DM1271"/>
      <c r="DN1271"/>
      <c r="DO1271"/>
      <c r="DP1271"/>
      <c r="DQ1271"/>
      <c r="DR1271"/>
      <c r="DS1271"/>
      <c r="DT1271"/>
      <c r="DU1271"/>
      <c r="DV1271"/>
      <c r="DW1271"/>
      <c r="DX1271"/>
      <c r="DY1271"/>
      <c r="DZ1271"/>
      <c r="EA1271"/>
      <c r="EB1271"/>
      <c r="EC1271"/>
      <c r="ED1271"/>
      <c r="EE1271"/>
      <c r="EF1271"/>
      <c r="EG1271"/>
      <c r="EH1271"/>
      <c r="EI1271"/>
      <c r="EJ1271"/>
      <c r="EK1271"/>
      <c r="EL1271"/>
      <c r="EM1271"/>
      <c r="EN1271"/>
      <c r="EO1271"/>
      <c r="EP1271"/>
      <c r="EQ1271"/>
      <c r="ER1271"/>
      <c r="ES1271"/>
      <c r="ET1271"/>
      <c r="EU1271"/>
      <c r="EV1271"/>
      <c r="EW1271"/>
      <c r="EX1271"/>
      <c r="EY1271"/>
      <c r="EZ1271"/>
      <c r="FA1271"/>
      <c r="FB1271"/>
      <c r="FC1271"/>
      <c r="FD1271"/>
      <c r="FE1271"/>
      <c r="FF1271"/>
      <c r="FG1271"/>
      <c r="FH1271"/>
      <c r="FI1271"/>
      <c r="FJ1271"/>
      <c r="FK1271"/>
      <c r="FL1271"/>
      <c r="FM1271"/>
      <c r="FN1271"/>
      <c r="FO1271"/>
      <c r="FP1271"/>
      <c r="FQ1271"/>
      <c r="FR1271"/>
      <c r="FS1271"/>
      <c r="FT1271"/>
      <c r="FU1271"/>
      <c r="FV1271"/>
      <c r="FW1271"/>
      <c r="FX1271"/>
      <c r="FY1271"/>
      <c r="FZ1271"/>
      <c r="GA1271"/>
      <c r="GB1271"/>
      <c r="GC1271"/>
      <c r="GD1271"/>
      <c r="GE1271"/>
      <c r="GF1271"/>
      <c r="GG1271"/>
      <c r="GH1271"/>
    </row>
    <row r="1272" spans="1:190" s="29" customFormat="1" ht="12.75" customHeight="1" x14ac:dyDescent="0.2">
      <c r="A1272" s="1"/>
      <c r="B1272" s="12"/>
      <c r="C1272" s="12"/>
      <c r="D1272" s="51"/>
      <c r="E1272" s="8"/>
      <c r="F1272" s="2"/>
      <c r="G1272" s="3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  <c r="AM1272"/>
      <c r="AN1272"/>
      <c r="AO1272"/>
      <c r="AP1272"/>
      <c r="AQ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  <c r="CQ1272"/>
      <c r="CR1272"/>
      <c r="CS1272"/>
      <c r="CT1272"/>
      <c r="CU1272"/>
      <c r="CV1272"/>
      <c r="CW1272"/>
      <c r="CX1272"/>
      <c r="CY1272"/>
      <c r="CZ1272"/>
      <c r="DA1272"/>
      <c r="DB1272"/>
      <c r="DC1272"/>
      <c r="DD1272"/>
      <c r="DE1272"/>
      <c r="DF1272"/>
      <c r="DG1272"/>
      <c r="DH1272"/>
      <c r="DI1272"/>
      <c r="DJ1272"/>
      <c r="DK1272"/>
      <c r="DL1272"/>
      <c r="DM1272"/>
      <c r="DN1272"/>
      <c r="DO1272"/>
      <c r="DP1272"/>
      <c r="DQ1272"/>
      <c r="DR1272"/>
      <c r="DS1272"/>
      <c r="DT1272"/>
      <c r="DU1272"/>
      <c r="DV1272"/>
      <c r="DW1272"/>
      <c r="DX1272"/>
      <c r="DY1272"/>
      <c r="DZ1272"/>
      <c r="EA1272"/>
      <c r="EB1272"/>
      <c r="EC1272"/>
      <c r="ED1272"/>
      <c r="EE1272"/>
      <c r="EF1272"/>
      <c r="EG1272"/>
      <c r="EH1272"/>
      <c r="EI1272"/>
      <c r="EJ1272"/>
      <c r="EK1272"/>
      <c r="EL1272"/>
      <c r="EM1272"/>
      <c r="EN1272"/>
      <c r="EO1272"/>
      <c r="EP1272"/>
      <c r="EQ1272"/>
      <c r="ER1272"/>
      <c r="ES1272"/>
      <c r="ET1272"/>
      <c r="EU1272"/>
      <c r="EV1272"/>
      <c r="EW1272"/>
      <c r="EX1272"/>
      <c r="EY1272"/>
      <c r="EZ1272"/>
      <c r="FA1272"/>
      <c r="FB1272"/>
      <c r="FC1272"/>
      <c r="FD1272"/>
      <c r="FE1272"/>
      <c r="FF1272"/>
      <c r="FG1272"/>
      <c r="FH1272"/>
      <c r="FI1272"/>
      <c r="FJ1272"/>
      <c r="FK1272"/>
      <c r="FL1272"/>
      <c r="FM1272"/>
      <c r="FN1272"/>
      <c r="FO1272"/>
      <c r="FP1272"/>
      <c r="FQ1272"/>
      <c r="FR1272"/>
      <c r="FS1272"/>
      <c r="FT1272"/>
      <c r="FU1272"/>
      <c r="FV1272"/>
      <c r="FW1272"/>
      <c r="FX1272"/>
      <c r="FY1272"/>
      <c r="FZ1272"/>
      <c r="GA1272"/>
      <c r="GB1272"/>
      <c r="GC1272"/>
      <c r="GD1272"/>
      <c r="GE1272"/>
      <c r="GF1272"/>
      <c r="GG1272"/>
      <c r="GH1272"/>
    </row>
    <row r="1273" spans="1:190" s="29" customFormat="1" ht="12.75" customHeight="1" x14ac:dyDescent="0.2">
      <c r="A1273" s="1"/>
      <c r="B1273" s="12"/>
      <c r="C1273" s="12"/>
      <c r="D1273" s="51"/>
      <c r="E1273" s="8"/>
      <c r="F1273" s="2"/>
      <c r="G1273" s="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  <c r="AI1273"/>
      <c r="AJ1273"/>
      <c r="AK1273"/>
      <c r="AL1273"/>
      <c r="AM1273"/>
      <c r="AN1273"/>
      <c r="AO1273"/>
      <c r="AP1273"/>
      <c r="AQ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  <c r="CQ1273"/>
      <c r="CR1273"/>
      <c r="CS1273"/>
      <c r="CT1273"/>
      <c r="CU1273"/>
      <c r="CV1273"/>
      <c r="CW1273"/>
      <c r="CX1273"/>
      <c r="CY1273"/>
      <c r="CZ1273"/>
      <c r="DA1273"/>
      <c r="DB1273"/>
      <c r="DC1273"/>
      <c r="DD1273"/>
      <c r="DE1273"/>
      <c r="DF1273"/>
      <c r="DG1273"/>
      <c r="DH1273"/>
      <c r="DI1273"/>
      <c r="DJ1273"/>
      <c r="DK1273"/>
      <c r="DL1273"/>
      <c r="DM1273"/>
      <c r="DN1273"/>
      <c r="DO1273"/>
      <c r="DP1273"/>
      <c r="DQ1273"/>
      <c r="DR1273"/>
      <c r="DS1273"/>
      <c r="DT1273"/>
      <c r="DU1273"/>
      <c r="DV1273"/>
      <c r="DW1273"/>
      <c r="DX1273"/>
      <c r="DY1273"/>
      <c r="DZ1273"/>
      <c r="EA1273"/>
      <c r="EB1273"/>
      <c r="EC1273"/>
      <c r="ED1273"/>
      <c r="EE1273"/>
      <c r="EF1273"/>
      <c r="EG1273"/>
      <c r="EH1273"/>
      <c r="EI1273"/>
      <c r="EJ1273"/>
      <c r="EK1273"/>
      <c r="EL1273"/>
      <c r="EM1273"/>
      <c r="EN1273"/>
      <c r="EO1273"/>
      <c r="EP1273"/>
      <c r="EQ1273"/>
      <c r="ER1273"/>
      <c r="ES1273"/>
      <c r="ET1273"/>
      <c r="EU1273"/>
      <c r="EV1273"/>
      <c r="EW1273"/>
      <c r="EX1273"/>
      <c r="EY1273"/>
      <c r="EZ1273"/>
      <c r="FA1273"/>
      <c r="FB1273"/>
      <c r="FC1273"/>
      <c r="FD1273"/>
      <c r="FE1273"/>
      <c r="FF1273"/>
      <c r="FG1273"/>
      <c r="FH1273"/>
      <c r="FI1273"/>
      <c r="FJ1273"/>
      <c r="FK1273"/>
      <c r="FL1273"/>
      <c r="FM1273"/>
      <c r="FN1273"/>
      <c r="FO1273"/>
      <c r="FP1273"/>
      <c r="FQ1273"/>
      <c r="FR1273"/>
      <c r="FS1273"/>
      <c r="FT1273"/>
      <c r="FU1273"/>
      <c r="FV1273"/>
      <c r="FW1273"/>
      <c r="FX1273"/>
      <c r="FY1273"/>
      <c r="FZ1273"/>
      <c r="GA1273"/>
      <c r="GB1273"/>
      <c r="GC1273"/>
      <c r="GD1273"/>
      <c r="GE1273"/>
      <c r="GF1273"/>
      <c r="GG1273"/>
      <c r="GH1273"/>
    </row>
    <row r="1274" spans="1:190" s="29" customFormat="1" ht="12.75" customHeight="1" x14ac:dyDescent="0.2">
      <c r="A1274" s="1"/>
      <c r="B1274" s="12"/>
      <c r="C1274" s="12"/>
      <c r="D1274" s="51"/>
      <c r="E1274" s="8"/>
      <c r="F1274" s="2"/>
      <c r="G1274" s="3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  <c r="AI1274"/>
      <c r="AJ1274"/>
      <c r="AK1274"/>
      <c r="AL1274"/>
      <c r="AM1274"/>
      <c r="AN1274"/>
      <c r="AO1274"/>
      <c r="AP1274"/>
      <c r="AQ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  <c r="CQ1274"/>
      <c r="CR1274"/>
      <c r="CS1274"/>
      <c r="CT1274"/>
      <c r="CU1274"/>
      <c r="CV1274"/>
      <c r="CW1274"/>
      <c r="CX1274"/>
      <c r="CY1274"/>
      <c r="CZ1274"/>
      <c r="DA1274"/>
      <c r="DB1274"/>
      <c r="DC1274"/>
      <c r="DD1274"/>
      <c r="DE1274"/>
      <c r="DF1274"/>
      <c r="DG1274"/>
      <c r="DH1274"/>
      <c r="DI1274"/>
      <c r="DJ1274"/>
      <c r="DK1274"/>
      <c r="DL1274"/>
      <c r="DM1274"/>
      <c r="DN1274"/>
      <c r="DO1274"/>
      <c r="DP1274"/>
      <c r="DQ1274"/>
      <c r="DR1274"/>
      <c r="DS1274"/>
      <c r="DT1274"/>
      <c r="DU1274"/>
      <c r="DV1274"/>
      <c r="DW1274"/>
      <c r="DX1274"/>
      <c r="DY1274"/>
      <c r="DZ1274"/>
      <c r="EA1274"/>
      <c r="EB1274"/>
      <c r="EC1274"/>
      <c r="ED1274"/>
      <c r="EE1274"/>
      <c r="EF1274"/>
      <c r="EG1274"/>
      <c r="EH1274"/>
      <c r="EI1274"/>
      <c r="EJ1274"/>
      <c r="EK1274"/>
      <c r="EL1274"/>
      <c r="EM1274"/>
      <c r="EN1274"/>
      <c r="EO1274"/>
      <c r="EP1274"/>
      <c r="EQ1274"/>
      <c r="ER1274"/>
      <c r="ES1274"/>
      <c r="ET1274"/>
      <c r="EU1274"/>
      <c r="EV1274"/>
      <c r="EW1274"/>
      <c r="EX1274"/>
      <c r="EY1274"/>
      <c r="EZ1274"/>
      <c r="FA1274"/>
      <c r="FB1274"/>
      <c r="FC1274"/>
      <c r="FD1274"/>
      <c r="FE1274"/>
      <c r="FF1274"/>
      <c r="FG1274"/>
      <c r="FH1274"/>
      <c r="FI1274"/>
      <c r="FJ1274"/>
      <c r="FK1274"/>
      <c r="FL1274"/>
      <c r="FM1274"/>
      <c r="FN1274"/>
      <c r="FO1274"/>
      <c r="FP1274"/>
      <c r="FQ1274"/>
      <c r="FR1274"/>
      <c r="FS1274"/>
      <c r="FT1274"/>
      <c r="FU1274"/>
      <c r="FV1274"/>
      <c r="FW1274"/>
      <c r="FX1274"/>
      <c r="FY1274"/>
      <c r="FZ1274"/>
      <c r="GA1274"/>
      <c r="GB1274"/>
      <c r="GC1274"/>
      <c r="GD1274"/>
      <c r="GE1274"/>
      <c r="GF1274"/>
      <c r="GG1274"/>
      <c r="GH1274"/>
    </row>
    <row r="1275" spans="1:190" s="29" customFormat="1" ht="12.75" customHeight="1" x14ac:dyDescent="0.2">
      <c r="A1275" s="1"/>
      <c r="B1275" s="12"/>
      <c r="C1275" s="12"/>
      <c r="D1275" s="51"/>
      <c r="E1275" s="1"/>
      <c r="F1275" s="2"/>
      <c r="G1275" s="3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  <c r="AM1275"/>
      <c r="AN1275"/>
      <c r="AO1275"/>
      <c r="AP1275"/>
      <c r="AQ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  <c r="CQ1275"/>
      <c r="CR1275"/>
      <c r="CS1275"/>
      <c r="CT1275"/>
      <c r="CU1275"/>
      <c r="CV1275"/>
      <c r="CW1275"/>
      <c r="CX1275"/>
      <c r="CY1275"/>
      <c r="CZ1275"/>
      <c r="DA1275"/>
      <c r="DB1275"/>
      <c r="DC1275"/>
      <c r="DD1275"/>
      <c r="DE1275"/>
      <c r="DF1275"/>
      <c r="DG1275"/>
      <c r="DH1275"/>
      <c r="DI1275"/>
      <c r="DJ1275"/>
      <c r="DK1275"/>
      <c r="DL1275"/>
      <c r="DM1275"/>
      <c r="DN1275"/>
      <c r="DO1275"/>
      <c r="DP1275"/>
      <c r="DQ1275"/>
      <c r="DR1275"/>
      <c r="DS1275"/>
      <c r="DT1275"/>
      <c r="DU1275"/>
      <c r="DV1275"/>
      <c r="DW1275"/>
      <c r="DX1275"/>
      <c r="DY1275"/>
      <c r="DZ1275"/>
      <c r="EA1275"/>
      <c r="EB1275"/>
      <c r="EC1275"/>
      <c r="ED1275"/>
      <c r="EE1275"/>
      <c r="EF1275"/>
      <c r="EG1275"/>
      <c r="EH1275"/>
      <c r="EI1275"/>
      <c r="EJ1275"/>
      <c r="EK1275"/>
      <c r="EL1275"/>
      <c r="EM1275"/>
      <c r="EN1275"/>
      <c r="EO1275"/>
      <c r="EP1275"/>
      <c r="EQ1275"/>
      <c r="ER1275"/>
      <c r="ES1275"/>
      <c r="ET1275"/>
      <c r="EU1275"/>
      <c r="EV1275"/>
      <c r="EW1275"/>
      <c r="EX1275"/>
      <c r="EY1275"/>
      <c r="EZ1275"/>
      <c r="FA1275"/>
      <c r="FB1275"/>
      <c r="FC1275"/>
      <c r="FD1275"/>
      <c r="FE1275"/>
      <c r="FF1275"/>
      <c r="FG1275"/>
      <c r="FH1275"/>
      <c r="FI1275"/>
      <c r="FJ1275"/>
      <c r="FK1275"/>
      <c r="FL1275"/>
      <c r="FM1275"/>
      <c r="FN1275"/>
      <c r="FO1275"/>
      <c r="FP1275"/>
      <c r="FQ1275"/>
      <c r="FR1275"/>
      <c r="FS1275"/>
      <c r="FT1275"/>
      <c r="FU1275"/>
      <c r="FV1275"/>
      <c r="FW1275"/>
      <c r="FX1275"/>
      <c r="FY1275"/>
      <c r="FZ1275"/>
      <c r="GA1275"/>
      <c r="GB1275"/>
      <c r="GC1275"/>
      <c r="GD1275"/>
      <c r="GE1275"/>
      <c r="GF1275"/>
      <c r="GG1275"/>
      <c r="GH1275"/>
    </row>
    <row r="1276" spans="1:190" s="29" customFormat="1" ht="12.75" customHeight="1" x14ac:dyDescent="0.2">
      <c r="A1276" s="1"/>
      <c r="B1276" s="12"/>
      <c r="C1276" s="12"/>
      <c r="D1276" s="51"/>
      <c r="E1276" s="1"/>
      <c r="F1276" s="2"/>
      <c r="G1276" s="3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  <c r="AM1276"/>
      <c r="AN1276"/>
      <c r="AO1276"/>
      <c r="AP1276"/>
      <c r="AQ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  <c r="CQ1276"/>
      <c r="CR1276"/>
      <c r="CS1276"/>
      <c r="CT1276"/>
      <c r="CU1276"/>
      <c r="CV1276"/>
      <c r="CW1276"/>
      <c r="CX1276"/>
      <c r="CY1276"/>
      <c r="CZ1276"/>
      <c r="DA1276"/>
      <c r="DB1276"/>
      <c r="DC1276"/>
      <c r="DD1276"/>
      <c r="DE1276"/>
      <c r="DF1276"/>
      <c r="DG1276"/>
      <c r="DH1276"/>
      <c r="DI1276"/>
      <c r="DJ1276"/>
      <c r="DK1276"/>
      <c r="DL1276"/>
      <c r="DM1276"/>
      <c r="DN1276"/>
      <c r="DO1276"/>
      <c r="DP1276"/>
      <c r="DQ1276"/>
      <c r="DR1276"/>
      <c r="DS1276"/>
      <c r="DT1276"/>
      <c r="DU1276"/>
      <c r="DV1276"/>
      <c r="DW1276"/>
      <c r="DX1276"/>
      <c r="DY1276"/>
      <c r="DZ1276"/>
      <c r="EA1276"/>
      <c r="EB1276"/>
      <c r="EC1276"/>
      <c r="ED1276"/>
      <c r="EE1276"/>
      <c r="EF1276"/>
      <c r="EG1276"/>
      <c r="EH1276"/>
      <c r="EI1276"/>
      <c r="EJ1276"/>
      <c r="EK1276"/>
      <c r="EL1276"/>
      <c r="EM1276"/>
      <c r="EN1276"/>
      <c r="EO1276"/>
      <c r="EP1276"/>
      <c r="EQ1276"/>
      <c r="ER1276"/>
      <c r="ES1276"/>
      <c r="ET1276"/>
      <c r="EU1276"/>
      <c r="EV1276"/>
      <c r="EW1276"/>
      <c r="EX1276"/>
      <c r="EY1276"/>
      <c r="EZ1276"/>
      <c r="FA1276"/>
      <c r="FB1276"/>
      <c r="FC1276"/>
      <c r="FD1276"/>
      <c r="FE1276"/>
      <c r="FF1276"/>
      <c r="FG1276"/>
      <c r="FH1276"/>
      <c r="FI1276"/>
      <c r="FJ1276"/>
      <c r="FK1276"/>
      <c r="FL1276"/>
      <c r="FM1276"/>
      <c r="FN1276"/>
      <c r="FO1276"/>
      <c r="FP1276"/>
      <c r="FQ1276"/>
      <c r="FR1276"/>
      <c r="FS1276"/>
      <c r="FT1276"/>
      <c r="FU1276"/>
      <c r="FV1276"/>
      <c r="FW1276"/>
      <c r="FX1276"/>
      <c r="FY1276"/>
      <c r="FZ1276"/>
      <c r="GA1276"/>
      <c r="GB1276"/>
      <c r="GC1276"/>
      <c r="GD1276"/>
      <c r="GE1276"/>
      <c r="GF1276"/>
      <c r="GG1276"/>
      <c r="GH1276"/>
    </row>
    <row r="1277" spans="1:190" s="29" customFormat="1" ht="12.75" customHeight="1" x14ac:dyDescent="0.2">
      <c r="A1277" s="1"/>
      <c r="B1277" s="12"/>
      <c r="C1277" s="12"/>
      <c r="D1277" s="51"/>
      <c r="E1277" s="1"/>
      <c r="F1277" s="2"/>
      <c r="G1277" s="3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  <c r="AI1277"/>
      <c r="AJ1277"/>
      <c r="AK1277"/>
      <c r="AL1277"/>
      <c r="AM1277"/>
      <c r="AN1277"/>
      <c r="AO1277"/>
      <c r="AP1277"/>
      <c r="AQ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  <c r="CQ1277"/>
      <c r="CR1277"/>
      <c r="CS1277"/>
      <c r="CT1277"/>
      <c r="CU1277"/>
      <c r="CV1277"/>
      <c r="CW1277"/>
      <c r="CX1277"/>
      <c r="CY1277"/>
      <c r="CZ1277"/>
      <c r="DA1277"/>
      <c r="DB1277"/>
      <c r="DC1277"/>
      <c r="DD1277"/>
      <c r="DE1277"/>
      <c r="DF1277"/>
      <c r="DG1277"/>
      <c r="DH1277"/>
      <c r="DI1277"/>
      <c r="DJ1277"/>
      <c r="DK1277"/>
      <c r="DL1277"/>
      <c r="DM1277"/>
      <c r="DN1277"/>
      <c r="DO1277"/>
      <c r="DP1277"/>
      <c r="DQ1277"/>
      <c r="DR1277"/>
      <c r="DS1277"/>
      <c r="DT1277"/>
      <c r="DU1277"/>
      <c r="DV1277"/>
      <c r="DW1277"/>
      <c r="DX1277"/>
      <c r="DY1277"/>
      <c r="DZ1277"/>
      <c r="EA1277"/>
      <c r="EB1277"/>
      <c r="EC1277"/>
      <c r="ED1277"/>
      <c r="EE1277"/>
      <c r="EF1277"/>
      <c r="EG1277"/>
      <c r="EH1277"/>
      <c r="EI1277"/>
      <c r="EJ1277"/>
      <c r="EK1277"/>
      <c r="EL1277"/>
      <c r="EM1277"/>
      <c r="EN1277"/>
      <c r="EO1277"/>
      <c r="EP1277"/>
      <c r="EQ1277"/>
      <c r="ER1277"/>
      <c r="ES1277"/>
      <c r="ET1277"/>
      <c r="EU1277"/>
      <c r="EV1277"/>
      <c r="EW1277"/>
      <c r="EX1277"/>
      <c r="EY1277"/>
      <c r="EZ1277"/>
      <c r="FA1277"/>
      <c r="FB1277"/>
      <c r="FC1277"/>
      <c r="FD1277"/>
      <c r="FE1277"/>
      <c r="FF1277"/>
      <c r="FG1277"/>
      <c r="FH1277"/>
      <c r="FI1277"/>
      <c r="FJ1277"/>
      <c r="FK1277"/>
      <c r="FL1277"/>
      <c r="FM1277"/>
      <c r="FN1277"/>
      <c r="FO1277"/>
      <c r="FP1277"/>
      <c r="FQ1277"/>
      <c r="FR1277"/>
      <c r="FS1277"/>
      <c r="FT1277"/>
      <c r="FU1277"/>
      <c r="FV1277"/>
      <c r="FW1277"/>
      <c r="FX1277"/>
      <c r="FY1277"/>
      <c r="FZ1277"/>
      <c r="GA1277"/>
      <c r="GB1277"/>
      <c r="GC1277"/>
      <c r="GD1277"/>
      <c r="GE1277"/>
      <c r="GF1277"/>
      <c r="GG1277"/>
      <c r="GH1277"/>
    </row>
    <row r="1278" spans="1:190" s="29" customFormat="1" ht="12.75" customHeight="1" x14ac:dyDescent="0.2">
      <c r="A1278" s="1"/>
      <c r="B1278" s="12"/>
      <c r="C1278" s="12"/>
      <c r="D1278" s="51"/>
      <c r="E1278" s="1"/>
      <c r="F1278" s="2"/>
      <c r="G1278" s="3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  <c r="AN1278"/>
      <c r="AO1278"/>
      <c r="AP1278"/>
      <c r="AQ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  <c r="CQ1278"/>
      <c r="CR1278"/>
      <c r="CS1278"/>
      <c r="CT1278"/>
      <c r="CU1278"/>
      <c r="CV1278"/>
      <c r="CW1278"/>
      <c r="CX1278"/>
      <c r="CY1278"/>
      <c r="CZ1278"/>
      <c r="DA1278"/>
      <c r="DB1278"/>
      <c r="DC1278"/>
      <c r="DD1278"/>
      <c r="DE1278"/>
      <c r="DF1278"/>
      <c r="DG1278"/>
      <c r="DH1278"/>
      <c r="DI1278"/>
      <c r="DJ1278"/>
      <c r="DK1278"/>
      <c r="DL1278"/>
      <c r="DM1278"/>
      <c r="DN1278"/>
      <c r="DO1278"/>
      <c r="DP1278"/>
      <c r="DQ1278"/>
      <c r="DR1278"/>
      <c r="DS1278"/>
      <c r="DT1278"/>
      <c r="DU1278"/>
      <c r="DV1278"/>
      <c r="DW1278"/>
      <c r="DX1278"/>
      <c r="DY1278"/>
      <c r="DZ1278"/>
      <c r="EA1278"/>
      <c r="EB1278"/>
      <c r="EC1278"/>
      <c r="ED1278"/>
      <c r="EE1278"/>
      <c r="EF1278"/>
      <c r="EG1278"/>
      <c r="EH1278"/>
      <c r="EI1278"/>
      <c r="EJ1278"/>
      <c r="EK1278"/>
      <c r="EL1278"/>
      <c r="EM1278"/>
      <c r="EN1278"/>
      <c r="EO1278"/>
      <c r="EP1278"/>
      <c r="EQ1278"/>
      <c r="ER1278"/>
      <c r="ES1278"/>
      <c r="ET1278"/>
      <c r="EU1278"/>
      <c r="EV1278"/>
      <c r="EW1278"/>
      <c r="EX1278"/>
      <c r="EY1278"/>
      <c r="EZ1278"/>
      <c r="FA1278"/>
      <c r="FB1278"/>
      <c r="FC1278"/>
      <c r="FD1278"/>
      <c r="FE1278"/>
      <c r="FF1278"/>
      <c r="FG1278"/>
      <c r="FH1278"/>
      <c r="FI1278"/>
      <c r="FJ1278"/>
      <c r="FK1278"/>
      <c r="FL1278"/>
      <c r="FM1278"/>
      <c r="FN1278"/>
      <c r="FO1278"/>
      <c r="FP1278"/>
      <c r="FQ1278"/>
      <c r="FR1278"/>
      <c r="FS1278"/>
      <c r="FT1278"/>
      <c r="FU1278"/>
      <c r="FV1278"/>
      <c r="FW1278"/>
      <c r="FX1278"/>
      <c r="FY1278"/>
      <c r="FZ1278"/>
      <c r="GA1278"/>
      <c r="GB1278"/>
      <c r="GC1278"/>
      <c r="GD1278"/>
      <c r="GE1278"/>
      <c r="GF1278"/>
      <c r="GG1278"/>
      <c r="GH1278"/>
    </row>
    <row r="1279" spans="1:190" s="29" customFormat="1" ht="12.75" customHeight="1" x14ac:dyDescent="0.2">
      <c r="A1279" s="1"/>
      <c r="B1279" s="12"/>
      <c r="C1279" s="12"/>
      <c r="D1279" s="51"/>
      <c r="E1279" s="1"/>
      <c r="F1279" s="2"/>
      <c r="G1279" s="3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  <c r="AN1279"/>
      <c r="AO1279"/>
      <c r="AP1279"/>
      <c r="AQ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  <c r="CQ1279"/>
      <c r="CR1279"/>
      <c r="CS1279"/>
      <c r="CT1279"/>
      <c r="CU1279"/>
      <c r="CV1279"/>
      <c r="CW1279"/>
      <c r="CX1279"/>
      <c r="CY1279"/>
      <c r="CZ1279"/>
      <c r="DA1279"/>
      <c r="DB1279"/>
      <c r="DC1279"/>
      <c r="DD1279"/>
      <c r="DE1279"/>
      <c r="DF1279"/>
      <c r="DG1279"/>
      <c r="DH1279"/>
      <c r="DI1279"/>
      <c r="DJ1279"/>
      <c r="DK1279"/>
      <c r="DL1279"/>
      <c r="DM1279"/>
      <c r="DN1279"/>
      <c r="DO1279"/>
      <c r="DP1279"/>
      <c r="DQ1279"/>
      <c r="DR1279"/>
      <c r="DS1279"/>
      <c r="DT1279"/>
      <c r="DU1279"/>
      <c r="DV1279"/>
      <c r="DW1279"/>
      <c r="DX1279"/>
      <c r="DY1279"/>
      <c r="DZ1279"/>
      <c r="EA1279"/>
      <c r="EB1279"/>
      <c r="EC1279"/>
      <c r="ED1279"/>
      <c r="EE1279"/>
      <c r="EF1279"/>
      <c r="EG1279"/>
      <c r="EH1279"/>
      <c r="EI1279"/>
      <c r="EJ1279"/>
      <c r="EK1279"/>
      <c r="EL1279"/>
      <c r="EM1279"/>
      <c r="EN1279"/>
      <c r="EO1279"/>
      <c r="EP1279"/>
      <c r="EQ1279"/>
      <c r="ER1279"/>
      <c r="ES1279"/>
      <c r="ET1279"/>
      <c r="EU1279"/>
      <c r="EV1279"/>
      <c r="EW1279"/>
      <c r="EX1279"/>
      <c r="EY1279"/>
      <c r="EZ1279"/>
      <c r="FA1279"/>
      <c r="FB1279"/>
      <c r="FC1279"/>
      <c r="FD1279"/>
      <c r="FE1279"/>
      <c r="FF1279"/>
      <c r="FG1279"/>
      <c r="FH1279"/>
      <c r="FI1279"/>
      <c r="FJ1279"/>
      <c r="FK1279"/>
      <c r="FL1279"/>
      <c r="FM1279"/>
      <c r="FN1279"/>
      <c r="FO1279"/>
      <c r="FP1279"/>
      <c r="FQ1279"/>
      <c r="FR1279"/>
      <c r="FS1279"/>
      <c r="FT1279"/>
      <c r="FU1279"/>
      <c r="FV1279"/>
      <c r="FW1279"/>
      <c r="FX1279"/>
      <c r="FY1279"/>
      <c r="FZ1279"/>
      <c r="GA1279"/>
      <c r="GB1279"/>
      <c r="GC1279"/>
      <c r="GD1279"/>
      <c r="GE1279"/>
      <c r="GF1279"/>
      <c r="GG1279"/>
      <c r="GH1279"/>
    </row>
    <row r="1280" spans="1:190" s="29" customFormat="1" ht="12.75" customHeight="1" x14ac:dyDescent="0.2">
      <c r="A1280" s="1"/>
      <c r="B1280" s="12"/>
      <c r="C1280" s="12"/>
      <c r="D1280" s="51"/>
      <c r="E1280" s="1"/>
      <c r="F1280" s="2"/>
      <c r="G1280" s="3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  <c r="AN1280"/>
      <c r="AO1280"/>
      <c r="AP1280"/>
      <c r="AQ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  <c r="CQ1280"/>
      <c r="CR1280"/>
      <c r="CS1280"/>
      <c r="CT1280"/>
      <c r="CU1280"/>
      <c r="CV1280"/>
      <c r="CW1280"/>
      <c r="CX1280"/>
      <c r="CY1280"/>
      <c r="CZ1280"/>
      <c r="DA1280"/>
      <c r="DB1280"/>
      <c r="DC1280"/>
      <c r="DD1280"/>
      <c r="DE1280"/>
      <c r="DF1280"/>
      <c r="DG1280"/>
      <c r="DH1280"/>
      <c r="DI1280"/>
      <c r="DJ1280"/>
      <c r="DK1280"/>
      <c r="DL1280"/>
      <c r="DM1280"/>
      <c r="DN1280"/>
      <c r="DO1280"/>
      <c r="DP1280"/>
      <c r="DQ1280"/>
      <c r="DR1280"/>
      <c r="DS1280"/>
      <c r="DT1280"/>
      <c r="DU1280"/>
      <c r="DV1280"/>
      <c r="DW1280"/>
      <c r="DX1280"/>
      <c r="DY1280"/>
      <c r="DZ1280"/>
      <c r="EA1280"/>
      <c r="EB1280"/>
      <c r="EC1280"/>
      <c r="ED1280"/>
      <c r="EE1280"/>
      <c r="EF1280"/>
      <c r="EG1280"/>
      <c r="EH1280"/>
      <c r="EI1280"/>
      <c r="EJ1280"/>
      <c r="EK1280"/>
      <c r="EL1280"/>
      <c r="EM1280"/>
      <c r="EN1280"/>
      <c r="EO1280"/>
      <c r="EP1280"/>
      <c r="EQ1280"/>
      <c r="ER1280"/>
      <c r="ES1280"/>
      <c r="ET1280"/>
      <c r="EU1280"/>
      <c r="EV1280"/>
      <c r="EW1280"/>
      <c r="EX1280"/>
      <c r="EY1280"/>
      <c r="EZ1280"/>
      <c r="FA1280"/>
      <c r="FB1280"/>
      <c r="FC1280"/>
      <c r="FD1280"/>
      <c r="FE1280"/>
      <c r="FF1280"/>
      <c r="FG1280"/>
      <c r="FH1280"/>
      <c r="FI1280"/>
      <c r="FJ1280"/>
      <c r="FK1280"/>
      <c r="FL1280"/>
      <c r="FM1280"/>
      <c r="FN1280"/>
      <c r="FO1280"/>
      <c r="FP1280"/>
      <c r="FQ1280"/>
      <c r="FR1280"/>
      <c r="FS1280"/>
      <c r="FT1280"/>
      <c r="FU1280"/>
      <c r="FV1280"/>
      <c r="FW1280"/>
      <c r="FX1280"/>
      <c r="FY1280"/>
      <c r="FZ1280"/>
      <c r="GA1280"/>
      <c r="GB1280"/>
      <c r="GC1280"/>
      <c r="GD1280"/>
      <c r="GE1280"/>
      <c r="GF1280"/>
      <c r="GG1280"/>
      <c r="GH1280"/>
    </row>
    <row r="1281" spans="1:190" s="29" customFormat="1" ht="12.75" customHeight="1" x14ac:dyDescent="0.2">
      <c r="A1281" s="1"/>
      <c r="B1281" s="12"/>
      <c r="C1281" s="12"/>
      <c r="D1281" s="51"/>
      <c r="E1281" s="1"/>
      <c r="F1281" s="2"/>
      <c r="G1281" s="3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  <c r="AM1281"/>
      <c r="AN1281"/>
      <c r="AO1281"/>
      <c r="AP1281"/>
      <c r="AQ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  <c r="CQ1281"/>
      <c r="CR1281"/>
      <c r="CS1281"/>
      <c r="CT1281"/>
      <c r="CU1281"/>
      <c r="CV1281"/>
      <c r="CW1281"/>
      <c r="CX1281"/>
      <c r="CY1281"/>
      <c r="CZ1281"/>
      <c r="DA1281"/>
      <c r="DB1281"/>
      <c r="DC1281"/>
      <c r="DD1281"/>
      <c r="DE1281"/>
      <c r="DF1281"/>
      <c r="DG1281"/>
      <c r="DH1281"/>
      <c r="DI1281"/>
      <c r="DJ1281"/>
      <c r="DK1281"/>
      <c r="DL1281"/>
      <c r="DM1281"/>
      <c r="DN1281"/>
      <c r="DO1281"/>
      <c r="DP1281"/>
      <c r="DQ1281"/>
      <c r="DR1281"/>
      <c r="DS1281"/>
      <c r="DT1281"/>
      <c r="DU1281"/>
      <c r="DV1281"/>
      <c r="DW1281"/>
      <c r="DX1281"/>
      <c r="DY1281"/>
      <c r="DZ1281"/>
      <c r="EA1281"/>
      <c r="EB1281"/>
      <c r="EC1281"/>
      <c r="ED1281"/>
      <c r="EE1281"/>
      <c r="EF1281"/>
      <c r="EG1281"/>
      <c r="EH1281"/>
      <c r="EI1281"/>
      <c r="EJ1281"/>
      <c r="EK1281"/>
      <c r="EL1281"/>
      <c r="EM1281"/>
      <c r="EN1281"/>
      <c r="EO1281"/>
      <c r="EP1281"/>
      <c r="EQ1281"/>
      <c r="ER1281"/>
      <c r="ES1281"/>
      <c r="ET1281"/>
      <c r="EU1281"/>
      <c r="EV1281"/>
      <c r="EW1281"/>
      <c r="EX1281"/>
      <c r="EY1281"/>
      <c r="EZ1281"/>
      <c r="FA1281"/>
      <c r="FB1281"/>
      <c r="FC1281"/>
      <c r="FD1281"/>
      <c r="FE1281"/>
      <c r="FF1281"/>
      <c r="FG1281"/>
      <c r="FH1281"/>
      <c r="FI1281"/>
      <c r="FJ1281"/>
      <c r="FK1281"/>
      <c r="FL1281"/>
      <c r="FM1281"/>
      <c r="FN1281"/>
      <c r="FO1281"/>
      <c r="FP1281"/>
      <c r="FQ1281"/>
      <c r="FR1281"/>
      <c r="FS1281"/>
      <c r="FT1281"/>
      <c r="FU1281"/>
      <c r="FV1281"/>
      <c r="FW1281"/>
      <c r="FX1281"/>
      <c r="FY1281"/>
      <c r="FZ1281"/>
      <c r="GA1281"/>
      <c r="GB1281"/>
      <c r="GC1281"/>
      <c r="GD1281"/>
      <c r="GE1281"/>
      <c r="GF1281"/>
      <c r="GG1281"/>
      <c r="GH1281"/>
    </row>
    <row r="1282" spans="1:190" s="29" customFormat="1" ht="12.75" customHeight="1" x14ac:dyDescent="0.2">
      <c r="A1282" s="1"/>
      <c r="B1282" s="12"/>
      <c r="C1282" s="12"/>
      <c r="D1282" s="51"/>
      <c r="E1282" s="1"/>
      <c r="F1282" s="2"/>
      <c r="G1282" s="3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  <c r="AM1282"/>
      <c r="AN1282"/>
      <c r="AO1282"/>
      <c r="AP1282"/>
      <c r="AQ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  <c r="CQ1282"/>
      <c r="CR1282"/>
      <c r="CS1282"/>
      <c r="CT1282"/>
      <c r="CU1282"/>
      <c r="CV1282"/>
      <c r="CW1282"/>
      <c r="CX1282"/>
      <c r="CY1282"/>
      <c r="CZ1282"/>
      <c r="DA1282"/>
      <c r="DB1282"/>
      <c r="DC1282"/>
      <c r="DD1282"/>
      <c r="DE1282"/>
      <c r="DF1282"/>
      <c r="DG1282"/>
      <c r="DH1282"/>
      <c r="DI1282"/>
      <c r="DJ1282"/>
      <c r="DK1282"/>
      <c r="DL1282"/>
      <c r="DM1282"/>
      <c r="DN1282"/>
      <c r="DO1282"/>
      <c r="DP1282"/>
      <c r="DQ1282"/>
      <c r="DR1282"/>
      <c r="DS1282"/>
      <c r="DT1282"/>
      <c r="DU1282"/>
      <c r="DV1282"/>
      <c r="DW1282"/>
      <c r="DX1282"/>
      <c r="DY1282"/>
      <c r="DZ1282"/>
      <c r="EA1282"/>
      <c r="EB1282"/>
      <c r="EC1282"/>
      <c r="ED1282"/>
      <c r="EE1282"/>
      <c r="EF1282"/>
      <c r="EG1282"/>
      <c r="EH1282"/>
      <c r="EI1282"/>
      <c r="EJ1282"/>
      <c r="EK1282"/>
      <c r="EL1282"/>
      <c r="EM1282"/>
      <c r="EN1282"/>
      <c r="EO1282"/>
      <c r="EP1282"/>
      <c r="EQ1282"/>
      <c r="ER1282"/>
      <c r="ES1282"/>
      <c r="ET1282"/>
      <c r="EU1282"/>
      <c r="EV1282"/>
      <c r="EW1282"/>
      <c r="EX1282"/>
      <c r="EY1282"/>
      <c r="EZ1282"/>
      <c r="FA1282"/>
      <c r="FB1282"/>
      <c r="FC1282"/>
      <c r="FD1282"/>
      <c r="FE1282"/>
      <c r="FF1282"/>
      <c r="FG1282"/>
      <c r="FH1282"/>
      <c r="FI1282"/>
      <c r="FJ1282"/>
      <c r="FK1282"/>
      <c r="FL1282"/>
      <c r="FM1282"/>
      <c r="FN1282"/>
      <c r="FO1282"/>
      <c r="FP1282"/>
      <c r="FQ1282"/>
      <c r="FR1282"/>
      <c r="FS1282"/>
      <c r="FT1282"/>
      <c r="FU1282"/>
      <c r="FV1282"/>
      <c r="FW1282"/>
      <c r="FX1282"/>
      <c r="FY1282"/>
      <c r="FZ1282"/>
      <c r="GA1282"/>
      <c r="GB1282"/>
      <c r="GC1282"/>
      <c r="GD1282"/>
      <c r="GE1282"/>
      <c r="GF1282"/>
      <c r="GG1282"/>
      <c r="GH1282"/>
    </row>
    <row r="1283" spans="1:190" s="29" customFormat="1" ht="12.75" customHeight="1" x14ac:dyDescent="0.2">
      <c r="A1283" s="1"/>
      <c r="B1283" s="12"/>
      <c r="C1283" s="12"/>
      <c r="D1283" s="51"/>
      <c r="E1283" s="1"/>
      <c r="F1283" s="2"/>
      <c r="G1283" s="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  <c r="AI1283"/>
      <c r="AJ1283"/>
      <c r="AK1283"/>
      <c r="AL1283"/>
      <c r="AM1283"/>
      <c r="AN1283"/>
      <c r="AO1283"/>
      <c r="AP1283"/>
      <c r="AQ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  <c r="CQ1283"/>
      <c r="CR1283"/>
      <c r="CS1283"/>
      <c r="CT1283"/>
      <c r="CU1283"/>
      <c r="CV1283"/>
      <c r="CW1283"/>
      <c r="CX1283"/>
      <c r="CY1283"/>
      <c r="CZ1283"/>
      <c r="DA1283"/>
      <c r="DB1283"/>
      <c r="DC1283"/>
      <c r="DD1283"/>
      <c r="DE1283"/>
      <c r="DF1283"/>
      <c r="DG1283"/>
      <c r="DH1283"/>
      <c r="DI1283"/>
      <c r="DJ1283"/>
      <c r="DK1283"/>
      <c r="DL1283"/>
      <c r="DM1283"/>
      <c r="DN1283"/>
      <c r="DO1283"/>
      <c r="DP1283"/>
      <c r="DQ1283"/>
      <c r="DR1283"/>
      <c r="DS1283"/>
      <c r="DT1283"/>
      <c r="DU1283"/>
      <c r="DV1283"/>
      <c r="DW1283"/>
      <c r="DX1283"/>
      <c r="DY1283"/>
      <c r="DZ1283"/>
      <c r="EA1283"/>
      <c r="EB1283"/>
      <c r="EC1283"/>
      <c r="ED1283"/>
      <c r="EE1283"/>
      <c r="EF1283"/>
      <c r="EG1283"/>
      <c r="EH1283"/>
      <c r="EI1283"/>
      <c r="EJ1283"/>
      <c r="EK1283"/>
      <c r="EL1283"/>
      <c r="EM1283"/>
      <c r="EN1283"/>
      <c r="EO1283"/>
      <c r="EP1283"/>
      <c r="EQ1283"/>
      <c r="ER1283"/>
      <c r="ES1283"/>
      <c r="ET1283"/>
      <c r="EU1283"/>
      <c r="EV1283"/>
      <c r="EW1283"/>
      <c r="EX1283"/>
      <c r="EY1283"/>
      <c r="EZ1283"/>
      <c r="FA1283"/>
      <c r="FB1283"/>
      <c r="FC1283"/>
      <c r="FD1283"/>
      <c r="FE1283"/>
      <c r="FF1283"/>
      <c r="FG1283"/>
      <c r="FH1283"/>
      <c r="FI1283"/>
      <c r="FJ1283"/>
      <c r="FK1283"/>
      <c r="FL1283"/>
      <c r="FM1283"/>
      <c r="FN1283"/>
      <c r="FO1283"/>
      <c r="FP1283"/>
      <c r="FQ1283"/>
      <c r="FR1283"/>
      <c r="FS1283"/>
      <c r="FT1283"/>
      <c r="FU1283"/>
      <c r="FV1283"/>
      <c r="FW1283"/>
      <c r="FX1283"/>
      <c r="FY1283"/>
      <c r="FZ1283"/>
      <c r="GA1283"/>
      <c r="GB1283"/>
      <c r="GC1283"/>
      <c r="GD1283"/>
      <c r="GE1283"/>
      <c r="GF1283"/>
      <c r="GG1283"/>
      <c r="GH1283"/>
    </row>
    <row r="1284" spans="1:190" s="29" customFormat="1" ht="12.75" customHeight="1" x14ac:dyDescent="0.2">
      <c r="A1284" s="30"/>
      <c r="B1284" s="12"/>
      <c r="C1284" s="12"/>
      <c r="D1284" s="50"/>
      <c r="E1284" s="1"/>
      <c r="F1284" s="2"/>
      <c r="G1284" s="3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  <c r="AM1284"/>
      <c r="AN1284"/>
      <c r="AO1284"/>
      <c r="AP1284"/>
      <c r="AQ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  <c r="CQ1284"/>
      <c r="CR1284"/>
      <c r="CS1284"/>
      <c r="CT1284"/>
      <c r="CU1284"/>
      <c r="CV1284"/>
      <c r="CW1284"/>
      <c r="CX1284"/>
      <c r="CY1284"/>
      <c r="CZ1284"/>
      <c r="DA1284"/>
      <c r="DB1284"/>
      <c r="DC1284"/>
      <c r="DD1284"/>
      <c r="DE1284"/>
      <c r="DF1284"/>
      <c r="DG1284"/>
      <c r="DH1284"/>
      <c r="DI1284"/>
      <c r="DJ1284"/>
      <c r="DK1284"/>
      <c r="DL1284"/>
      <c r="DM1284"/>
      <c r="DN1284"/>
      <c r="DO1284"/>
      <c r="DP1284"/>
      <c r="DQ1284"/>
      <c r="DR1284"/>
      <c r="DS1284"/>
      <c r="DT1284"/>
      <c r="DU1284"/>
      <c r="DV1284"/>
      <c r="DW1284"/>
      <c r="DX1284"/>
      <c r="DY1284"/>
      <c r="DZ1284"/>
      <c r="EA1284"/>
      <c r="EB1284"/>
      <c r="EC1284"/>
      <c r="ED1284"/>
      <c r="EE1284"/>
      <c r="EF1284"/>
      <c r="EG1284"/>
      <c r="EH1284"/>
      <c r="EI1284"/>
      <c r="EJ1284"/>
      <c r="EK1284"/>
      <c r="EL1284"/>
      <c r="EM1284"/>
      <c r="EN1284"/>
      <c r="EO1284"/>
      <c r="EP1284"/>
      <c r="EQ1284"/>
      <c r="ER1284"/>
      <c r="ES1284"/>
      <c r="ET1284"/>
      <c r="EU1284"/>
      <c r="EV1284"/>
      <c r="EW1284"/>
      <c r="EX1284"/>
      <c r="EY1284"/>
      <c r="EZ1284"/>
      <c r="FA1284"/>
      <c r="FB1284"/>
      <c r="FC1284"/>
      <c r="FD1284"/>
      <c r="FE1284"/>
      <c r="FF1284"/>
      <c r="FG1284"/>
      <c r="FH1284"/>
      <c r="FI1284"/>
      <c r="FJ1284"/>
      <c r="FK1284"/>
      <c r="FL1284"/>
      <c r="FM1284"/>
      <c r="FN1284"/>
      <c r="FO1284"/>
      <c r="FP1284"/>
      <c r="FQ1284"/>
      <c r="FR1284"/>
      <c r="FS1284"/>
      <c r="FT1284"/>
      <c r="FU1284"/>
      <c r="FV1284"/>
      <c r="FW1284"/>
      <c r="FX1284"/>
      <c r="FY1284"/>
      <c r="FZ1284"/>
      <c r="GA1284"/>
      <c r="GB1284"/>
      <c r="GC1284"/>
      <c r="GD1284"/>
      <c r="GE1284"/>
      <c r="GF1284"/>
      <c r="GG1284"/>
      <c r="GH1284"/>
    </row>
    <row r="1285" spans="1:190" s="29" customFormat="1" ht="12.75" customHeight="1" x14ac:dyDescent="0.2">
      <c r="A1285" s="8"/>
      <c r="B1285" s="12"/>
      <c r="C1285" s="12"/>
      <c r="D1285" s="51"/>
      <c r="E1285" s="8"/>
      <c r="F1285" s="2"/>
      <c r="G1285" s="3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  <c r="AI1285"/>
      <c r="AJ1285"/>
      <c r="AK1285"/>
      <c r="AL1285"/>
      <c r="AM1285"/>
      <c r="AN1285"/>
      <c r="AO1285"/>
      <c r="AP1285"/>
      <c r="AQ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  <c r="CQ1285"/>
      <c r="CR1285"/>
      <c r="CS1285"/>
      <c r="CT1285"/>
      <c r="CU1285"/>
      <c r="CV1285"/>
      <c r="CW1285"/>
      <c r="CX1285"/>
      <c r="CY1285"/>
      <c r="CZ1285"/>
      <c r="DA1285"/>
      <c r="DB1285"/>
      <c r="DC1285"/>
      <c r="DD1285"/>
      <c r="DE1285"/>
      <c r="DF1285"/>
      <c r="DG1285"/>
      <c r="DH1285"/>
      <c r="DI1285"/>
      <c r="DJ1285"/>
      <c r="DK1285"/>
      <c r="DL1285"/>
      <c r="DM1285"/>
      <c r="DN1285"/>
      <c r="DO1285"/>
      <c r="DP1285"/>
      <c r="DQ1285"/>
      <c r="DR1285"/>
      <c r="DS1285"/>
      <c r="DT1285"/>
      <c r="DU1285"/>
      <c r="DV1285"/>
      <c r="DW1285"/>
      <c r="DX1285"/>
      <c r="DY1285"/>
      <c r="DZ1285"/>
      <c r="EA1285"/>
      <c r="EB1285"/>
      <c r="EC1285"/>
      <c r="ED1285"/>
      <c r="EE1285"/>
      <c r="EF1285"/>
      <c r="EG1285"/>
      <c r="EH1285"/>
      <c r="EI1285"/>
      <c r="EJ1285"/>
      <c r="EK1285"/>
      <c r="EL1285"/>
      <c r="EM1285"/>
      <c r="EN1285"/>
      <c r="EO1285"/>
      <c r="EP1285"/>
      <c r="EQ1285"/>
      <c r="ER1285"/>
      <c r="ES1285"/>
      <c r="ET1285"/>
      <c r="EU1285"/>
      <c r="EV1285"/>
      <c r="EW1285"/>
      <c r="EX1285"/>
      <c r="EY1285"/>
      <c r="EZ1285"/>
      <c r="FA1285"/>
      <c r="FB1285"/>
      <c r="FC1285"/>
      <c r="FD1285"/>
      <c r="FE1285"/>
      <c r="FF1285"/>
      <c r="FG1285"/>
      <c r="FH1285"/>
      <c r="FI1285"/>
      <c r="FJ1285"/>
      <c r="FK1285"/>
      <c r="FL1285"/>
      <c r="FM1285"/>
      <c r="FN1285"/>
      <c r="FO1285"/>
      <c r="FP1285"/>
      <c r="FQ1285"/>
      <c r="FR1285"/>
      <c r="FS1285"/>
      <c r="FT1285"/>
      <c r="FU1285"/>
      <c r="FV1285"/>
      <c r="FW1285"/>
      <c r="FX1285"/>
      <c r="FY1285"/>
      <c r="FZ1285"/>
      <c r="GA1285"/>
      <c r="GB1285"/>
      <c r="GC1285"/>
      <c r="GD1285"/>
      <c r="GE1285"/>
      <c r="GF1285"/>
      <c r="GG1285"/>
      <c r="GH1285"/>
    </row>
    <row r="1286" spans="1:190" s="29" customFormat="1" ht="12.75" customHeight="1" x14ac:dyDescent="0.2">
      <c r="A1286" s="1"/>
      <c r="B1286" s="12"/>
      <c r="C1286" s="12"/>
      <c r="D1286" s="51"/>
      <c r="E1286" s="1"/>
      <c r="F1286" s="2"/>
      <c r="G1286" s="3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  <c r="AI1286"/>
      <c r="AJ1286"/>
      <c r="AK1286"/>
      <c r="AL1286"/>
      <c r="AM1286"/>
      <c r="AN1286"/>
      <c r="AO1286"/>
      <c r="AP1286"/>
      <c r="AQ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  <c r="CQ1286"/>
      <c r="CR1286"/>
      <c r="CS1286"/>
      <c r="CT1286"/>
      <c r="CU1286"/>
      <c r="CV1286"/>
      <c r="CW1286"/>
      <c r="CX1286"/>
      <c r="CY1286"/>
      <c r="CZ1286"/>
      <c r="DA1286"/>
      <c r="DB1286"/>
      <c r="DC1286"/>
      <c r="DD1286"/>
      <c r="DE1286"/>
      <c r="DF1286"/>
      <c r="DG1286"/>
      <c r="DH1286"/>
      <c r="DI1286"/>
      <c r="DJ1286"/>
      <c r="DK1286"/>
      <c r="DL1286"/>
      <c r="DM1286"/>
      <c r="DN1286"/>
      <c r="DO1286"/>
      <c r="DP1286"/>
      <c r="DQ1286"/>
      <c r="DR1286"/>
      <c r="DS1286"/>
      <c r="DT1286"/>
      <c r="DU1286"/>
      <c r="DV1286"/>
      <c r="DW1286"/>
      <c r="DX1286"/>
      <c r="DY1286"/>
      <c r="DZ1286"/>
      <c r="EA1286"/>
      <c r="EB1286"/>
      <c r="EC1286"/>
      <c r="ED1286"/>
      <c r="EE1286"/>
      <c r="EF1286"/>
      <c r="EG1286"/>
      <c r="EH1286"/>
      <c r="EI1286"/>
      <c r="EJ1286"/>
      <c r="EK1286"/>
      <c r="EL1286"/>
      <c r="EM1286"/>
      <c r="EN1286"/>
      <c r="EO1286"/>
      <c r="EP1286"/>
      <c r="EQ1286"/>
      <c r="ER1286"/>
      <c r="ES1286"/>
      <c r="ET1286"/>
      <c r="EU1286"/>
      <c r="EV1286"/>
      <c r="EW1286"/>
      <c r="EX1286"/>
      <c r="EY1286"/>
      <c r="EZ1286"/>
      <c r="FA1286"/>
      <c r="FB1286"/>
      <c r="FC1286"/>
      <c r="FD1286"/>
      <c r="FE1286"/>
      <c r="FF1286"/>
      <c r="FG1286"/>
      <c r="FH1286"/>
      <c r="FI1286"/>
      <c r="FJ1286"/>
      <c r="FK1286"/>
      <c r="FL1286"/>
      <c r="FM1286"/>
      <c r="FN1286"/>
      <c r="FO1286"/>
      <c r="FP1286"/>
      <c r="FQ1286"/>
      <c r="FR1286"/>
      <c r="FS1286"/>
      <c r="FT1286"/>
      <c r="FU1286"/>
      <c r="FV1286"/>
      <c r="FW1286"/>
      <c r="FX1286"/>
      <c r="FY1286"/>
      <c r="FZ1286"/>
      <c r="GA1286"/>
      <c r="GB1286"/>
      <c r="GC1286"/>
      <c r="GD1286"/>
      <c r="GE1286"/>
      <c r="GF1286"/>
      <c r="GG1286"/>
      <c r="GH1286"/>
    </row>
    <row r="1287" spans="1:190" ht="12.75" customHeight="1" x14ac:dyDescent="0.2">
      <c r="A1287" s="1"/>
      <c r="B1287" s="12"/>
      <c r="C1287" s="12"/>
      <c r="D1287" s="51"/>
      <c r="E1287" s="1"/>
      <c r="F1287" s="2"/>
      <c r="G1287" s="3"/>
    </row>
    <row r="1288" spans="1:190" ht="12.75" customHeight="1" x14ac:dyDescent="0.2">
      <c r="A1288" s="1"/>
      <c r="B1288" s="12"/>
      <c r="C1288" s="12"/>
      <c r="D1288" s="51"/>
      <c r="E1288" s="1"/>
      <c r="F1288" s="2"/>
      <c r="G1288" s="3"/>
    </row>
    <row r="1289" spans="1:190" ht="12.75" customHeight="1" x14ac:dyDescent="0.2">
      <c r="A1289" s="1"/>
      <c r="B1289" s="12"/>
      <c r="C1289" s="12"/>
      <c r="D1289" s="51"/>
      <c r="E1289" s="1"/>
      <c r="F1289" s="2"/>
      <c r="G1289" s="3"/>
    </row>
    <row r="1290" spans="1:190" ht="12.75" customHeight="1" x14ac:dyDescent="0.2">
      <c r="A1290" s="1"/>
      <c r="B1290" s="12"/>
      <c r="C1290" s="12"/>
      <c r="D1290" s="51"/>
      <c r="E1290" s="1"/>
      <c r="F1290" s="2"/>
      <c r="G1290" s="3"/>
    </row>
    <row r="1291" spans="1:190" ht="12.75" customHeight="1" x14ac:dyDescent="0.2">
      <c r="A1291" s="1"/>
      <c r="B1291" s="12"/>
      <c r="C1291" s="12"/>
      <c r="D1291" s="51"/>
      <c r="E1291" s="1"/>
      <c r="F1291" s="2"/>
      <c r="G1291" s="3"/>
    </row>
    <row r="1292" spans="1:190" ht="12.75" customHeight="1" x14ac:dyDescent="0.2">
      <c r="A1292" s="1"/>
      <c r="B1292" s="12"/>
      <c r="C1292" s="12"/>
      <c r="D1292" s="51"/>
      <c r="E1292" s="1"/>
      <c r="F1292" s="2"/>
      <c r="G1292" s="3"/>
    </row>
    <row r="1293" spans="1:190" ht="12.75" customHeight="1" x14ac:dyDescent="0.2">
      <c r="A1293" s="1"/>
      <c r="B1293" s="12"/>
      <c r="C1293" s="12"/>
      <c r="D1293" s="51"/>
      <c r="E1293" s="1"/>
      <c r="F1293" s="2"/>
      <c r="G1293" s="3"/>
    </row>
    <row r="1294" spans="1:190" ht="12.75" customHeight="1" x14ac:dyDescent="0.2">
      <c r="A1294" s="1"/>
      <c r="B1294" s="12"/>
      <c r="C1294" s="12"/>
      <c r="D1294" s="51"/>
      <c r="E1294" s="1"/>
      <c r="F1294" s="2"/>
      <c r="G1294" s="3"/>
    </row>
    <row r="1295" spans="1:190" ht="12.75" customHeight="1" x14ac:dyDescent="0.2">
      <c r="A1295" s="1"/>
      <c r="B1295" s="12"/>
      <c r="C1295" s="12"/>
      <c r="D1295" s="51"/>
      <c r="E1295" s="1"/>
      <c r="F1295" s="2"/>
      <c r="G1295" s="3"/>
    </row>
    <row r="1296" spans="1:190" ht="12.75" customHeight="1" x14ac:dyDescent="0.2">
      <c r="A1296" s="1"/>
      <c r="B1296" s="12"/>
      <c r="C1296" s="12"/>
      <c r="D1296" s="51"/>
      <c r="E1296" s="1"/>
      <c r="F1296" s="2"/>
      <c r="G1296" s="3"/>
    </row>
    <row r="1297" spans="1:190" ht="12.75" customHeight="1" x14ac:dyDescent="0.2">
      <c r="A1297" s="1"/>
      <c r="B1297" s="12"/>
      <c r="C1297" s="12"/>
      <c r="D1297" s="51"/>
      <c r="E1297" s="1"/>
      <c r="F1297" s="2"/>
      <c r="G1297" s="3"/>
    </row>
    <row r="1298" spans="1:190" ht="12.75" customHeight="1" x14ac:dyDescent="0.2">
      <c r="A1298" s="1"/>
      <c r="B1298" s="12"/>
      <c r="C1298" s="12"/>
      <c r="D1298" s="51"/>
      <c r="E1298" s="1"/>
      <c r="F1298" s="2"/>
      <c r="G1298" s="3"/>
    </row>
    <row r="1299" spans="1:190" ht="12.75" customHeight="1" x14ac:dyDescent="0.2">
      <c r="A1299" s="1"/>
      <c r="B1299" s="12"/>
      <c r="C1299" s="12"/>
      <c r="D1299" s="51"/>
      <c r="E1299" s="1"/>
      <c r="F1299" s="2"/>
      <c r="G1299" s="3"/>
    </row>
    <row r="1300" spans="1:190" ht="12.75" customHeight="1" x14ac:dyDescent="0.2">
      <c r="A1300" s="1"/>
      <c r="B1300" s="12"/>
      <c r="C1300" s="12"/>
      <c r="D1300" s="51"/>
      <c r="E1300" s="1"/>
      <c r="F1300" s="2"/>
      <c r="G1300" s="3"/>
    </row>
    <row r="1301" spans="1:190" ht="12.75" customHeight="1" x14ac:dyDescent="0.2">
      <c r="A1301" s="1"/>
      <c r="B1301" s="12"/>
      <c r="C1301" s="12"/>
      <c r="D1301" s="51"/>
      <c r="E1301" s="1"/>
      <c r="F1301" s="2"/>
      <c r="G1301" s="3"/>
    </row>
    <row r="1302" spans="1:190" ht="12.75" customHeight="1" x14ac:dyDescent="0.2">
      <c r="A1302" s="1"/>
      <c r="B1302" s="12"/>
      <c r="C1302" s="12"/>
      <c r="D1302" s="51"/>
      <c r="E1302" s="1"/>
      <c r="F1302" s="2"/>
      <c r="G1302" s="3"/>
    </row>
    <row r="1303" spans="1:190" ht="12.75" customHeight="1" x14ac:dyDescent="0.2">
      <c r="A1303" s="1"/>
      <c r="B1303" s="12"/>
      <c r="C1303" s="12"/>
      <c r="D1303" s="51"/>
      <c r="E1303" s="1"/>
      <c r="F1303" s="2"/>
      <c r="G1303" s="3"/>
    </row>
    <row r="1304" spans="1:190" ht="12.75" customHeight="1" x14ac:dyDescent="0.2">
      <c r="A1304" s="1"/>
      <c r="B1304" s="12"/>
      <c r="C1304" s="12"/>
      <c r="D1304" s="51"/>
      <c r="E1304" s="1"/>
      <c r="F1304" s="2"/>
      <c r="G1304" s="3"/>
    </row>
    <row r="1305" spans="1:190" ht="12.75" customHeight="1" x14ac:dyDescent="0.2">
      <c r="A1305" s="1"/>
      <c r="B1305" s="12"/>
      <c r="C1305" s="12"/>
      <c r="D1305" s="51"/>
      <c r="E1305" s="1"/>
      <c r="F1305" s="2"/>
      <c r="G1305" s="3"/>
    </row>
    <row r="1306" spans="1:190" ht="12.75" customHeight="1" x14ac:dyDescent="0.2">
      <c r="A1306" s="1"/>
      <c r="B1306" s="12"/>
      <c r="C1306" s="12"/>
      <c r="D1306" s="51"/>
      <c r="E1306" s="1"/>
      <c r="F1306" s="2"/>
      <c r="G1306" s="3"/>
    </row>
    <row r="1307" spans="1:190" ht="12.75" customHeight="1" x14ac:dyDescent="0.2">
      <c r="A1307" s="1"/>
      <c r="B1307" s="12"/>
      <c r="C1307" s="12"/>
      <c r="D1307" s="51"/>
      <c r="E1307" s="1"/>
      <c r="F1307" s="2"/>
      <c r="G1307" s="3"/>
    </row>
    <row r="1308" spans="1:190" s="29" customFormat="1" ht="12.75" customHeight="1" x14ac:dyDescent="0.2">
      <c r="A1308" s="1"/>
      <c r="B1308" s="12"/>
      <c r="C1308" s="12"/>
      <c r="D1308" s="51"/>
      <c r="E1308" s="1"/>
      <c r="F1308" s="2"/>
      <c r="G1308" s="3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  <c r="AM1308"/>
      <c r="AN1308"/>
      <c r="AO1308"/>
      <c r="AP1308"/>
      <c r="AQ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  <c r="CQ1308"/>
      <c r="CR1308"/>
      <c r="CS1308"/>
      <c r="CT1308"/>
      <c r="CU1308"/>
      <c r="CV1308"/>
      <c r="CW1308"/>
      <c r="CX1308"/>
      <c r="CY1308"/>
      <c r="CZ1308"/>
      <c r="DA1308"/>
      <c r="DB1308"/>
      <c r="DC1308"/>
      <c r="DD1308"/>
      <c r="DE1308"/>
      <c r="DF1308"/>
      <c r="DG1308"/>
      <c r="DH1308"/>
      <c r="DI1308"/>
      <c r="DJ1308"/>
      <c r="DK1308"/>
      <c r="DL1308"/>
      <c r="DM1308"/>
      <c r="DN1308"/>
      <c r="DO1308"/>
      <c r="DP1308"/>
      <c r="DQ1308"/>
      <c r="DR1308"/>
      <c r="DS1308"/>
      <c r="DT1308"/>
      <c r="DU1308"/>
      <c r="DV1308"/>
      <c r="DW1308"/>
      <c r="DX1308"/>
      <c r="DY1308"/>
      <c r="DZ1308"/>
      <c r="EA1308"/>
      <c r="EB1308"/>
      <c r="EC1308"/>
      <c r="ED1308"/>
      <c r="EE1308"/>
      <c r="EF1308"/>
      <c r="EG1308"/>
      <c r="EH1308"/>
      <c r="EI1308"/>
      <c r="EJ1308"/>
      <c r="EK1308"/>
      <c r="EL1308"/>
      <c r="EM1308"/>
      <c r="EN1308"/>
      <c r="EO1308"/>
      <c r="EP1308"/>
      <c r="EQ1308"/>
      <c r="ER1308"/>
      <c r="ES1308"/>
      <c r="ET1308"/>
      <c r="EU1308"/>
      <c r="EV1308"/>
      <c r="EW1308"/>
      <c r="EX1308"/>
      <c r="EY1308"/>
      <c r="EZ1308"/>
      <c r="FA1308"/>
      <c r="FB1308"/>
      <c r="FC1308"/>
      <c r="FD1308"/>
      <c r="FE1308"/>
      <c r="FF1308"/>
      <c r="FG1308"/>
      <c r="FH1308"/>
      <c r="FI1308"/>
      <c r="FJ1308"/>
      <c r="FK1308"/>
      <c r="FL1308"/>
      <c r="FM1308"/>
      <c r="FN1308"/>
      <c r="FO1308"/>
      <c r="FP1308"/>
      <c r="FQ1308"/>
      <c r="FR1308"/>
      <c r="FS1308"/>
      <c r="FT1308"/>
      <c r="FU1308"/>
      <c r="FV1308"/>
      <c r="FW1308"/>
      <c r="FX1308"/>
      <c r="FY1308"/>
      <c r="FZ1308"/>
      <c r="GA1308"/>
      <c r="GB1308"/>
      <c r="GC1308"/>
      <c r="GD1308"/>
      <c r="GE1308"/>
      <c r="GF1308"/>
      <c r="GG1308"/>
      <c r="GH1308"/>
    </row>
    <row r="1309" spans="1:190" s="29" customFormat="1" ht="12.75" customHeight="1" x14ac:dyDescent="0.2">
      <c r="A1309" s="1"/>
      <c r="B1309" s="12"/>
      <c r="C1309" s="12"/>
      <c r="D1309" s="51"/>
      <c r="E1309" s="1"/>
      <c r="F1309" s="2"/>
      <c r="G1309" s="3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  <c r="AI1309"/>
      <c r="AJ1309"/>
      <c r="AK1309"/>
      <c r="AL1309"/>
      <c r="AM1309"/>
      <c r="AN1309"/>
      <c r="AO1309"/>
      <c r="AP1309"/>
      <c r="AQ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  <c r="CQ1309"/>
      <c r="CR1309"/>
      <c r="CS1309"/>
      <c r="CT1309"/>
      <c r="CU1309"/>
      <c r="CV1309"/>
      <c r="CW1309"/>
      <c r="CX1309"/>
      <c r="CY1309"/>
      <c r="CZ1309"/>
      <c r="DA1309"/>
      <c r="DB1309"/>
      <c r="DC1309"/>
      <c r="DD1309"/>
      <c r="DE1309"/>
      <c r="DF1309"/>
      <c r="DG1309"/>
      <c r="DH1309"/>
      <c r="DI1309"/>
      <c r="DJ1309"/>
      <c r="DK1309"/>
      <c r="DL1309"/>
      <c r="DM1309"/>
      <c r="DN1309"/>
      <c r="DO1309"/>
      <c r="DP1309"/>
      <c r="DQ1309"/>
      <c r="DR1309"/>
      <c r="DS1309"/>
      <c r="DT1309"/>
      <c r="DU1309"/>
      <c r="DV1309"/>
      <c r="DW1309"/>
      <c r="DX1309"/>
      <c r="DY1309"/>
      <c r="DZ1309"/>
      <c r="EA1309"/>
      <c r="EB1309"/>
      <c r="EC1309"/>
      <c r="ED1309"/>
      <c r="EE1309"/>
      <c r="EF1309"/>
      <c r="EG1309"/>
      <c r="EH1309"/>
      <c r="EI1309"/>
      <c r="EJ1309"/>
      <c r="EK1309"/>
      <c r="EL1309"/>
      <c r="EM1309"/>
      <c r="EN1309"/>
      <c r="EO1309"/>
      <c r="EP1309"/>
      <c r="EQ1309"/>
      <c r="ER1309"/>
      <c r="ES1309"/>
      <c r="ET1309"/>
      <c r="EU1309"/>
      <c r="EV1309"/>
      <c r="EW1309"/>
      <c r="EX1309"/>
      <c r="EY1309"/>
      <c r="EZ1309"/>
      <c r="FA1309"/>
      <c r="FB1309"/>
      <c r="FC1309"/>
      <c r="FD1309"/>
      <c r="FE1309"/>
      <c r="FF1309"/>
      <c r="FG1309"/>
      <c r="FH1309"/>
      <c r="FI1309"/>
      <c r="FJ1309"/>
      <c r="FK1309"/>
      <c r="FL1309"/>
      <c r="FM1309"/>
      <c r="FN1309"/>
      <c r="FO1309"/>
      <c r="FP1309"/>
      <c r="FQ1309"/>
      <c r="FR1309"/>
      <c r="FS1309"/>
      <c r="FT1309"/>
      <c r="FU1309"/>
      <c r="FV1309"/>
      <c r="FW1309"/>
      <c r="FX1309"/>
      <c r="FY1309"/>
      <c r="FZ1309"/>
      <c r="GA1309"/>
      <c r="GB1309"/>
      <c r="GC1309"/>
      <c r="GD1309"/>
      <c r="GE1309"/>
      <c r="GF1309"/>
      <c r="GG1309"/>
      <c r="GH1309"/>
    </row>
    <row r="1310" spans="1:190" s="29" customFormat="1" ht="12.75" customHeight="1" x14ac:dyDescent="0.2">
      <c r="A1310" s="1"/>
      <c r="B1310" s="12"/>
      <c r="C1310" s="12"/>
      <c r="D1310" s="52"/>
      <c r="E1310" s="1"/>
      <c r="F1310" s="2"/>
      <c r="G1310" s="3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  <c r="AI1310"/>
      <c r="AJ1310"/>
      <c r="AK1310"/>
      <c r="AL1310"/>
      <c r="AM1310"/>
      <c r="AN1310"/>
      <c r="AO1310"/>
      <c r="AP1310"/>
      <c r="AQ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  <c r="CQ1310"/>
      <c r="CR1310"/>
      <c r="CS1310"/>
      <c r="CT1310"/>
      <c r="CU1310"/>
      <c r="CV1310"/>
      <c r="CW1310"/>
      <c r="CX1310"/>
      <c r="CY1310"/>
      <c r="CZ1310"/>
      <c r="DA1310"/>
      <c r="DB1310"/>
      <c r="DC1310"/>
      <c r="DD1310"/>
      <c r="DE1310"/>
      <c r="DF1310"/>
      <c r="DG1310"/>
      <c r="DH1310"/>
      <c r="DI1310"/>
      <c r="DJ1310"/>
      <c r="DK1310"/>
      <c r="DL1310"/>
      <c r="DM1310"/>
      <c r="DN1310"/>
      <c r="DO1310"/>
      <c r="DP1310"/>
      <c r="DQ1310"/>
      <c r="DR1310"/>
      <c r="DS1310"/>
      <c r="DT1310"/>
      <c r="DU1310"/>
      <c r="DV1310"/>
      <c r="DW1310"/>
      <c r="DX1310"/>
      <c r="DY1310"/>
      <c r="DZ1310"/>
      <c r="EA1310"/>
      <c r="EB1310"/>
      <c r="EC1310"/>
      <c r="ED1310"/>
      <c r="EE1310"/>
      <c r="EF1310"/>
      <c r="EG1310"/>
      <c r="EH1310"/>
      <c r="EI1310"/>
      <c r="EJ1310"/>
      <c r="EK1310"/>
      <c r="EL1310"/>
      <c r="EM1310"/>
      <c r="EN1310"/>
      <c r="EO1310"/>
      <c r="EP1310"/>
      <c r="EQ1310"/>
      <c r="ER1310"/>
      <c r="ES1310"/>
      <c r="ET1310"/>
      <c r="EU1310"/>
      <c r="EV1310"/>
      <c r="EW1310"/>
      <c r="EX1310"/>
      <c r="EY1310"/>
      <c r="EZ1310"/>
      <c r="FA1310"/>
      <c r="FB1310"/>
      <c r="FC1310"/>
      <c r="FD1310"/>
      <c r="FE1310"/>
      <c r="FF1310"/>
      <c r="FG1310"/>
      <c r="FH1310"/>
      <c r="FI1310"/>
      <c r="FJ1310"/>
      <c r="FK1310"/>
      <c r="FL1310"/>
      <c r="FM1310"/>
      <c r="FN1310"/>
      <c r="FO1310"/>
      <c r="FP1310"/>
      <c r="FQ1310"/>
      <c r="FR1310"/>
      <c r="FS1310"/>
      <c r="FT1310"/>
      <c r="FU1310"/>
      <c r="FV1310"/>
      <c r="FW1310"/>
      <c r="FX1310"/>
      <c r="FY1310"/>
      <c r="FZ1310"/>
      <c r="GA1310"/>
      <c r="GB1310"/>
      <c r="GC1310"/>
      <c r="GD1310"/>
      <c r="GE1310"/>
      <c r="GF1310"/>
      <c r="GG1310"/>
      <c r="GH1310"/>
    </row>
    <row r="1311" spans="1:190" s="29" customFormat="1" ht="12.75" customHeight="1" x14ac:dyDescent="0.2">
      <c r="A1311" s="1"/>
      <c r="B1311" s="12"/>
      <c r="C1311" s="12"/>
      <c r="D1311" s="52"/>
      <c r="E1311" s="1"/>
      <c r="F1311" s="2"/>
      <c r="G1311" s="3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  <c r="AM1311"/>
      <c r="AN1311"/>
      <c r="AO1311"/>
      <c r="AP1311"/>
      <c r="AQ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  <c r="CQ1311"/>
      <c r="CR1311"/>
      <c r="CS1311"/>
      <c r="CT1311"/>
      <c r="CU1311"/>
      <c r="CV1311"/>
      <c r="CW1311"/>
      <c r="CX1311"/>
      <c r="CY1311"/>
      <c r="CZ1311"/>
      <c r="DA1311"/>
      <c r="DB1311"/>
      <c r="DC1311"/>
      <c r="DD1311"/>
      <c r="DE1311"/>
      <c r="DF1311"/>
      <c r="DG1311"/>
      <c r="DH1311"/>
      <c r="DI1311"/>
      <c r="DJ1311"/>
      <c r="DK1311"/>
      <c r="DL1311"/>
      <c r="DM1311"/>
      <c r="DN1311"/>
      <c r="DO1311"/>
      <c r="DP1311"/>
      <c r="DQ1311"/>
      <c r="DR1311"/>
      <c r="DS1311"/>
      <c r="DT1311"/>
      <c r="DU1311"/>
      <c r="DV1311"/>
      <c r="DW1311"/>
      <c r="DX1311"/>
      <c r="DY1311"/>
      <c r="DZ1311"/>
      <c r="EA1311"/>
      <c r="EB1311"/>
      <c r="EC1311"/>
      <c r="ED1311"/>
      <c r="EE1311"/>
      <c r="EF1311"/>
      <c r="EG1311"/>
      <c r="EH1311"/>
      <c r="EI1311"/>
      <c r="EJ1311"/>
      <c r="EK1311"/>
      <c r="EL1311"/>
      <c r="EM1311"/>
      <c r="EN1311"/>
      <c r="EO1311"/>
      <c r="EP1311"/>
      <c r="EQ1311"/>
      <c r="ER1311"/>
      <c r="ES1311"/>
      <c r="ET1311"/>
      <c r="EU1311"/>
      <c r="EV1311"/>
      <c r="EW1311"/>
      <c r="EX1311"/>
      <c r="EY1311"/>
      <c r="EZ1311"/>
      <c r="FA1311"/>
      <c r="FB1311"/>
      <c r="FC1311"/>
      <c r="FD1311"/>
      <c r="FE1311"/>
      <c r="FF1311"/>
      <c r="FG1311"/>
      <c r="FH1311"/>
      <c r="FI1311"/>
      <c r="FJ1311"/>
      <c r="FK1311"/>
      <c r="FL1311"/>
      <c r="FM1311"/>
      <c r="FN1311"/>
      <c r="FO1311"/>
      <c r="FP1311"/>
      <c r="FQ1311"/>
      <c r="FR1311"/>
      <c r="FS1311"/>
      <c r="FT1311"/>
      <c r="FU1311"/>
      <c r="FV1311"/>
      <c r="FW1311"/>
      <c r="FX1311"/>
      <c r="FY1311"/>
      <c r="FZ1311"/>
      <c r="GA1311"/>
      <c r="GB1311"/>
      <c r="GC1311"/>
      <c r="GD1311"/>
      <c r="GE1311"/>
      <c r="GF1311"/>
      <c r="GG1311"/>
      <c r="GH1311"/>
    </row>
    <row r="1312" spans="1:190" s="29" customFormat="1" ht="12.75" customHeight="1" x14ac:dyDescent="0.2">
      <c r="A1312" s="1"/>
      <c r="B1312" s="12"/>
      <c r="C1312" s="12"/>
      <c r="D1312" s="52"/>
      <c r="E1312" s="1"/>
      <c r="F1312" s="2"/>
      <c r="G1312" s="3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  <c r="AI1312"/>
      <c r="AJ1312"/>
      <c r="AK1312"/>
      <c r="AL1312"/>
      <c r="AM1312"/>
      <c r="AN1312"/>
      <c r="AO1312"/>
      <c r="AP1312"/>
      <c r="AQ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  <c r="CQ1312"/>
      <c r="CR1312"/>
      <c r="CS1312"/>
      <c r="CT1312"/>
      <c r="CU1312"/>
      <c r="CV1312"/>
      <c r="CW1312"/>
      <c r="CX1312"/>
      <c r="CY1312"/>
      <c r="CZ1312"/>
      <c r="DA1312"/>
      <c r="DB1312"/>
      <c r="DC1312"/>
      <c r="DD1312"/>
      <c r="DE1312"/>
      <c r="DF1312"/>
      <c r="DG1312"/>
      <c r="DH1312"/>
      <c r="DI1312"/>
      <c r="DJ1312"/>
      <c r="DK1312"/>
      <c r="DL1312"/>
      <c r="DM1312"/>
      <c r="DN1312"/>
      <c r="DO1312"/>
      <c r="DP1312"/>
      <c r="DQ1312"/>
      <c r="DR1312"/>
      <c r="DS1312"/>
      <c r="DT1312"/>
      <c r="DU1312"/>
      <c r="DV1312"/>
      <c r="DW1312"/>
      <c r="DX1312"/>
      <c r="DY1312"/>
      <c r="DZ1312"/>
      <c r="EA1312"/>
      <c r="EB1312"/>
      <c r="EC1312"/>
      <c r="ED1312"/>
      <c r="EE1312"/>
      <c r="EF1312"/>
      <c r="EG1312"/>
      <c r="EH1312"/>
      <c r="EI1312"/>
      <c r="EJ1312"/>
      <c r="EK1312"/>
      <c r="EL1312"/>
      <c r="EM1312"/>
      <c r="EN1312"/>
      <c r="EO1312"/>
      <c r="EP1312"/>
      <c r="EQ1312"/>
      <c r="ER1312"/>
      <c r="ES1312"/>
      <c r="ET1312"/>
      <c r="EU1312"/>
      <c r="EV1312"/>
      <c r="EW1312"/>
      <c r="EX1312"/>
      <c r="EY1312"/>
      <c r="EZ1312"/>
      <c r="FA1312"/>
      <c r="FB1312"/>
      <c r="FC1312"/>
      <c r="FD1312"/>
      <c r="FE1312"/>
      <c r="FF1312"/>
      <c r="FG1312"/>
      <c r="FH1312"/>
      <c r="FI1312"/>
      <c r="FJ1312"/>
      <c r="FK1312"/>
      <c r="FL1312"/>
      <c r="FM1312"/>
      <c r="FN1312"/>
      <c r="FO1312"/>
      <c r="FP1312"/>
      <c r="FQ1312"/>
      <c r="FR1312"/>
      <c r="FS1312"/>
      <c r="FT1312"/>
      <c r="FU1312"/>
      <c r="FV1312"/>
      <c r="FW1312"/>
      <c r="FX1312"/>
      <c r="FY1312"/>
      <c r="FZ1312"/>
      <c r="GA1312"/>
      <c r="GB1312"/>
      <c r="GC1312"/>
      <c r="GD1312"/>
      <c r="GE1312"/>
      <c r="GF1312"/>
      <c r="GG1312"/>
      <c r="GH1312"/>
    </row>
    <row r="1313" spans="1:190" s="29" customFormat="1" ht="12.75" customHeight="1" x14ac:dyDescent="0.2">
      <c r="A1313" s="1"/>
      <c r="B1313" s="12"/>
      <c r="C1313" s="12"/>
      <c r="D1313" s="52"/>
      <c r="E1313" s="1"/>
      <c r="F1313" s="2"/>
      <c r="G1313" s="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  <c r="AI1313"/>
      <c r="AJ1313"/>
      <c r="AK1313"/>
      <c r="AL1313"/>
      <c r="AM1313"/>
      <c r="AN1313"/>
      <c r="AO1313"/>
      <c r="AP1313"/>
      <c r="AQ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  <c r="CQ1313"/>
      <c r="CR1313"/>
      <c r="CS1313"/>
      <c r="CT1313"/>
      <c r="CU1313"/>
      <c r="CV1313"/>
      <c r="CW1313"/>
      <c r="CX1313"/>
      <c r="CY1313"/>
      <c r="CZ1313"/>
      <c r="DA1313"/>
      <c r="DB1313"/>
      <c r="DC1313"/>
      <c r="DD1313"/>
      <c r="DE1313"/>
      <c r="DF1313"/>
      <c r="DG1313"/>
      <c r="DH1313"/>
      <c r="DI1313"/>
      <c r="DJ1313"/>
      <c r="DK1313"/>
      <c r="DL1313"/>
      <c r="DM1313"/>
      <c r="DN1313"/>
      <c r="DO1313"/>
      <c r="DP1313"/>
      <c r="DQ1313"/>
      <c r="DR1313"/>
      <c r="DS1313"/>
      <c r="DT1313"/>
      <c r="DU1313"/>
      <c r="DV1313"/>
      <c r="DW1313"/>
      <c r="DX1313"/>
      <c r="DY1313"/>
      <c r="DZ1313"/>
      <c r="EA1313"/>
      <c r="EB1313"/>
      <c r="EC1313"/>
      <c r="ED1313"/>
      <c r="EE1313"/>
      <c r="EF1313"/>
      <c r="EG1313"/>
      <c r="EH1313"/>
      <c r="EI1313"/>
      <c r="EJ1313"/>
      <c r="EK1313"/>
      <c r="EL1313"/>
      <c r="EM1313"/>
      <c r="EN1313"/>
      <c r="EO1313"/>
      <c r="EP1313"/>
      <c r="EQ1313"/>
      <c r="ER1313"/>
      <c r="ES1313"/>
      <c r="ET1313"/>
      <c r="EU1313"/>
      <c r="EV1313"/>
      <c r="EW1313"/>
      <c r="EX1313"/>
      <c r="EY1313"/>
      <c r="EZ1313"/>
      <c r="FA1313"/>
      <c r="FB1313"/>
      <c r="FC1313"/>
      <c r="FD1313"/>
      <c r="FE1313"/>
      <c r="FF1313"/>
      <c r="FG1313"/>
      <c r="FH1313"/>
      <c r="FI1313"/>
      <c r="FJ1313"/>
      <c r="FK1313"/>
      <c r="FL1313"/>
      <c r="FM1313"/>
      <c r="FN1313"/>
      <c r="FO1313"/>
      <c r="FP1313"/>
      <c r="FQ1313"/>
      <c r="FR1313"/>
      <c r="FS1313"/>
      <c r="FT1313"/>
      <c r="FU1313"/>
      <c r="FV1313"/>
      <c r="FW1313"/>
      <c r="FX1313"/>
      <c r="FY1313"/>
      <c r="FZ1313"/>
      <c r="GA1313"/>
      <c r="GB1313"/>
      <c r="GC1313"/>
      <c r="GD1313"/>
      <c r="GE1313"/>
      <c r="GF1313"/>
      <c r="GG1313"/>
      <c r="GH1313"/>
    </row>
    <row r="1314" spans="1:190" s="29" customFormat="1" ht="12.75" customHeight="1" x14ac:dyDescent="0.2">
      <c r="A1314" s="1"/>
      <c r="B1314" s="12"/>
      <c r="C1314" s="12"/>
      <c r="D1314" s="52"/>
      <c r="E1314" s="1"/>
      <c r="F1314" s="2"/>
      <c r="G1314" s="3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  <c r="AM1314"/>
      <c r="AN1314"/>
      <c r="AO1314"/>
      <c r="AP1314"/>
      <c r="AQ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  <c r="CQ1314"/>
      <c r="CR1314"/>
      <c r="CS1314"/>
      <c r="CT1314"/>
      <c r="CU1314"/>
      <c r="CV1314"/>
      <c r="CW1314"/>
      <c r="CX1314"/>
      <c r="CY1314"/>
      <c r="CZ1314"/>
      <c r="DA1314"/>
      <c r="DB1314"/>
      <c r="DC1314"/>
      <c r="DD1314"/>
      <c r="DE1314"/>
      <c r="DF1314"/>
      <c r="DG1314"/>
      <c r="DH1314"/>
      <c r="DI1314"/>
      <c r="DJ1314"/>
      <c r="DK1314"/>
      <c r="DL1314"/>
      <c r="DM1314"/>
      <c r="DN1314"/>
      <c r="DO1314"/>
      <c r="DP1314"/>
      <c r="DQ1314"/>
      <c r="DR1314"/>
      <c r="DS1314"/>
      <c r="DT1314"/>
      <c r="DU1314"/>
      <c r="DV1314"/>
      <c r="DW1314"/>
      <c r="DX1314"/>
      <c r="DY1314"/>
      <c r="DZ1314"/>
      <c r="EA1314"/>
      <c r="EB1314"/>
      <c r="EC1314"/>
      <c r="ED1314"/>
      <c r="EE1314"/>
      <c r="EF1314"/>
      <c r="EG1314"/>
      <c r="EH1314"/>
      <c r="EI1314"/>
      <c r="EJ1314"/>
      <c r="EK1314"/>
      <c r="EL1314"/>
      <c r="EM1314"/>
      <c r="EN1314"/>
      <c r="EO1314"/>
      <c r="EP1314"/>
      <c r="EQ1314"/>
      <c r="ER1314"/>
      <c r="ES1314"/>
      <c r="ET1314"/>
      <c r="EU1314"/>
      <c r="EV1314"/>
      <c r="EW1314"/>
      <c r="EX1314"/>
      <c r="EY1314"/>
      <c r="EZ1314"/>
      <c r="FA1314"/>
      <c r="FB1314"/>
      <c r="FC1314"/>
      <c r="FD1314"/>
      <c r="FE1314"/>
      <c r="FF1314"/>
      <c r="FG1314"/>
      <c r="FH1314"/>
      <c r="FI1314"/>
      <c r="FJ1314"/>
      <c r="FK1314"/>
      <c r="FL1314"/>
      <c r="FM1314"/>
      <c r="FN1314"/>
      <c r="FO1314"/>
      <c r="FP1314"/>
      <c r="FQ1314"/>
      <c r="FR1314"/>
      <c r="FS1314"/>
      <c r="FT1314"/>
      <c r="FU1314"/>
      <c r="FV1314"/>
      <c r="FW1314"/>
      <c r="FX1314"/>
      <c r="FY1314"/>
      <c r="FZ1314"/>
      <c r="GA1314"/>
      <c r="GB1314"/>
      <c r="GC1314"/>
      <c r="GD1314"/>
      <c r="GE1314"/>
      <c r="GF1314"/>
      <c r="GG1314"/>
      <c r="GH1314"/>
    </row>
    <row r="1315" spans="1:190" s="29" customFormat="1" ht="12.75" customHeight="1" x14ac:dyDescent="0.2">
      <c r="A1315" s="1"/>
      <c r="B1315" s="12"/>
      <c r="C1315" s="12"/>
      <c r="D1315" s="52"/>
      <c r="E1315" s="1"/>
      <c r="F1315" s="2"/>
      <c r="G1315" s="3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  <c r="AI1315"/>
      <c r="AJ1315"/>
      <c r="AK1315"/>
      <c r="AL1315"/>
      <c r="AM1315"/>
      <c r="AN1315"/>
      <c r="AO1315"/>
      <c r="AP1315"/>
      <c r="AQ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  <c r="CQ1315"/>
      <c r="CR1315"/>
      <c r="CS1315"/>
      <c r="CT1315"/>
      <c r="CU1315"/>
      <c r="CV1315"/>
      <c r="CW1315"/>
      <c r="CX1315"/>
      <c r="CY1315"/>
      <c r="CZ1315"/>
      <c r="DA1315"/>
      <c r="DB1315"/>
      <c r="DC1315"/>
      <c r="DD1315"/>
      <c r="DE1315"/>
      <c r="DF1315"/>
      <c r="DG1315"/>
      <c r="DH1315"/>
      <c r="DI1315"/>
      <c r="DJ1315"/>
      <c r="DK1315"/>
      <c r="DL1315"/>
      <c r="DM1315"/>
      <c r="DN1315"/>
      <c r="DO1315"/>
      <c r="DP1315"/>
      <c r="DQ1315"/>
      <c r="DR1315"/>
      <c r="DS1315"/>
      <c r="DT1315"/>
      <c r="DU1315"/>
      <c r="DV1315"/>
      <c r="DW1315"/>
      <c r="DX1315"/>
      <c r="DY1315"/>
      <c r="DZ1315"/>
      <c r="EA1315"/>
      <c r="EB1315"/>
      <c r="EC1315"/>
      <c r="ED1315"/>
      <c r="EE1315"/>
      <c r="EF1315"/>
      <c r="EG1315"/>
      <c r="EH1315"/>
      <c r="EI1315"/>
      <c r="EJ1315"/>
      <c r="EK1315"/>
      <c r="EL1315"/>
      <c r="EM1315"/>
      <c r="EN1315"/>
      <c r="EO1315"/>
      <c r="EP1315"/>
      <c r="EQ1315"/>
      <c r="ER1315"/>
      <c r="ES1315"/>
      <c r="ET1315"/>
      <c r="EU1315"/>
      <c r="EV1315"/>
      <c r="EW1315"/>
      <c r="EX1315"/>
      <c r="EY1315"/>
      <c r="EZ1315"/>
      <c r="FA1315"/>
      <c r="FB1315"/>
      <c r="FC1315"/>
      <c r="FD1315"/>
      <c r="FE1315"/>
      <c r="FF1315"/>
      <c r="FG1315"/>
      <c r="FH1315"/>
      <c r="FI1315"/>
      <c r="FJ1315"/>
      <c r="FK1315"/>
      <c r="FL1315"/>
      <c r="FM1315"/>
      <c r="FN1315"/>
      <c r="FO1315"/>
      <c r="FP1315"/>
      <c r="FQ1315"/>
      <c r="FR1315"/>
      <c r="FS1315"/>
      <c r="FT1315"/>
      <c r="FU1315"/>
      <c r="FV1315"/>
      <c r="FW1315"/>
      <c r="FX1315"/>
      <c r="FY1315"/>
      <c r="FZ1315"/>
      <c r="GA1315"/>
      <c r="GB1315"/>
      <c r="GC1315"/>
      <c r="GD1315"/>
      <c r="GE1315"/>
      <c r="GF1315"/>
      <c r="GG1315"/>
      <c r="GH1315"/>
    </row>
    <row r="1316" spans="1:190" s="29" customFormat="1" ht="12.75" customHeight="1" x14ac:dyDescent="0.2">
      <c r="A1316" s="1"/>
      <c r="B1316" s="12"/>
      <c r="C1316" s="12"/>
      <c r="D1316" s="52"/>
      <c r="E1316" s="1"/>
      <c r="F1316" s="2"/>
      <c r="G1316" s="3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  <c r="AI1316"/>
      <c r="AJ1316"/>
      <c r="AK1316"/>
      <c r="AL1316"/>
      <c r="AM1316"/>
      <c r="AN1316"/>
      <c r="AO1316"/>
      <c r="AP1316"/>
      <c r="AQ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  <c r="CQ1316"/>
      <c r="CR1316"/>
      <c r="CS1316"/>
      <c r="CT1316"/>
      <c r="CU1316"/>
      <c r="CV1316"/>
      <c r="CW1316"/>
      <c r="CX1316"/>
      <c r="CY1316"/>
      <c r="CZ1316"/>
      <c r="DA1316"/>
      <c r="DB1316"/>
      <c r="DC1316"/>
      <c r="DD1316"/>
      <c r="DE1316"/>
      <c r="DF1316"/>
      <c r="DG1316"/>
      <c r="DH1316"/>
      <c r="DI1316"/>
      <c r="DJ1316"/>
      <c r="DK1316"/>
      <c r="DL1316"/>
      <c r="DM1316"/>
      <c r="DN1316"/>
      <c r="DO1316"/>
      <c r="DP1316"/>
      <c r="DQ1316"/>
      <c r="DR1316"/>
      <c r="DS1316"/>
      <c r="DT1316"/>
      <c r="DU1316"/>
      <c r="DV1316"/>
      <c r="DW1316"/>
      <c r="DX1316"/>
      <c r="DY1316"/>
      <c r="DZ1316"/>
      <c r="EA1316"/>
      <c r="EB1316"/>
      <c r="EC1316"/>
      <c r="ED1316"/>
      <c r="EE1316"/>
      <c r="EF1316"/>
      <c r="EG1316"/>
      <c r="EH1316"/>
      <c r="EI1316"/>
      <c r="EJ1316"/>
      <c r="EK1316"/>
      <c r="EL1316"/>
      <c r="EM1316"/>
      <c r="EN1316"/>
      <c r="EO1316"/>
      <c r="EP1316"/>
      <c r="EQ1316"/>
      <c r="ER1316"/>
      <c r="ES1316"/>
      <c r="ET1316"/>
      <c r="EU1316"/>
      <c r="EV1316"/>
      <c r="EW1316"/>
      <c r="EX1316"/>
      <c r="EY1316"/>
      <c r="EZ1316"/>
      <c r="FA1316"/>
      <c r="FB1316"/>
      <c r="FC1316"/>
      <c r="FD1316"/>
      <c r="FE1316"/>
      <c r="FF1316"/>
      <c r="FG1316"/>
      <c r="FH1316"/>
      <c r="FI1316"/>
      <c r="FJ1316"/>
      <c r="FK1316"/>
      <c r="FL1316"/>
      <c r="FM1316"/>
      <c r="FN1316"/>
      <c r="FO1316"/>
      <c r="FP1316"/>
      <c r="FQ1316"/>
      <c r="FR1316"/>
      <c r="FS1316"/>
      <c r="FT1316"/>
      <c r="FU1316"/>
      <c r="FV1316"/>
      <c r="FW1316"/>
      <c r="FX1316"/>
      <c r="FY1316"/>
      <c r="FZ1316"/>
      <c r="GA1316"/>
      <c r="GB1316"/>
      <c r="GC1316"/>
      <c r="GD1316"/>
      <c r="GE1316"/>
      <c r="GF1316"/>
      <c r="GG1316"/>
      <c r="GH1316"/>
    </row>
    <row r="1317" spans="1:190" s="29" customFormat="1" ht="12.75" customHeight="1" x14ac:dyDescent="0.2">
      <c r="A1317" s="1"/>
      <c r="B1317" s="12"/>
      <c r="C1317" s="12"/>
      <c r="D1317" s="52"/>
      <c r="E1317" s="1"/>
      <c r="F1317" s="2"/>
      <c r="G1317" s="3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  <c r="AM1317"/>
      <c r="AN1317"/>
      <c r="AO1317"/>
      <c r="AP1317"/>
      <c r="AQ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  <c r="CQ1317"/>
      <c r="CR1317"/>
      <c r="CS1317"/>
      <c r="CT1317"/>
      <c r="CU1317"/>
      <c r="CV1317"/>
      <c r="CW1317"/>
      <c r="CX1317"/>
      <c r="CY1317"/>
      <c r="CZ1317"/>
      <c r="DA1317"/>
      <c r="DB1317"/>
      <c r="DC1317"/>
      <c r="DD1317"/>
      <c r="DE1317"/>
      <c r="DF1317"/>
      <c r="DG1317"/>
      <c r="DH1317"/>
      <c r="DI1317"/>
      <c r="DJ1317"/>
      <c r="DK1317"/>
      <c r="DL1317"/>
      <c r="DM1317"/>
      <c r="DN1317"/>
      <c r="DO1317"/>
      <c r="DP1317"/>
      <c r="DQ1317"/>
      <c r="DR1317"/>
      <c r="DS1317"/>
      <c r="DT1317"/>
      <c r="DU1317"/>
      <c r="DV1317"/>
      <c r="DW1317"/>
      <c r="DX1317"/>
      <c r="DY1317"/>
      <c r="DZ1317"/>
      <c r="EA1317"/>
      <c r="EB1317"/>
      <c r="EC1317"/>
      <c r="ED1317"/>
      <c r="EE1317"/>
      <c r="EF1317"/>
      <c r="EG1317"/>
      <c r="EH1317"/>
      <c r="EI1317"/>
      <c r="EJ1317"/>
      <c r="EK1317"/>
      <c r="EL1317"/>
      <c r="EM1317"/>
      <c r="EN1317"/>
      <c r="EO1317"/>
      <c r="EP1317"/>
      <c r="EQ1317"/>
      <c r="ER1317"/>
      <c r="ES1317"/>
      <c r="ET1317"/>
      <c r="EU1317"/>
      <c r="EV1317"/>
      <c r="EW1317"/>
      <c r="EX1317"/>
      <c r="EY1317"/>
      <c r="EZ1317"/>
      <c r="FA1317"/>
      <c r="FB1317"/>
      <c r="FC1317"/>
      <c r="FD1317"/>
      <c r="FE1317"/>
      <c r="FF1317"/>
      <c r="FG1317"/>
      <c r="FH1317"/>
      <c r="FI1317"/>
      <c r="FJ1317"/>
      <c r="FK1317"/>
      <c r="FL1317"/>
      <c r="FM1317"/>
      <c r="FN1317"/>
      <c r="FO1317"/>
      <c r="FP1317"/>
      <c r="FQ1317"/>
      <c r="FR1317"/>
      <c r="FS1317"/>
      <c r="FT1317"/>
      <c r="FU1317"/>
      <c r="FV1317"/>
      <c r="FW1317"/>
      <c r="FX1317"/>
      <c r="FY1317"/>
      <c r="FZ1317"/>
      <c r="GA1317"/>
      <c r="GB1317"/>
      <c r="GC1317"/>
      <c r="GD1317"/>
      <c r="GE1317"/>
      <c r="GF1317"/>
      <c r="GG1317"/>
      <c r="GH1317"/>
    </row>
    <row r="1318" spans="1:190" s="29" customFormat="1" ht="12.75" customHeight="1" x14ac:dyDescent="0.2">
      <c r="A1318" s="1"/>
      <c r="B1318" s="12"/>
      <c r="C1318" s="12"/>
      <c r="D1318" s="52"/>
      <c r="E1318" s="1"/>
      <c r="F1318" s="2"/>
      <c r="G1318" s="3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  <c r="AI1318"/>
      <c r="AJ1318"/>
      <c r="AK1318"/>
      <c r="AL1318"/>
      <c r="AM1318"/>
      <c r="AN1318"/>
      <c r="AO1318"/>
      <c r="AP1318"/>
      <c r="AQ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  <c r="CQ1318"/>
      <c r="CR1318"/>
      <c r="CS1318"/>
      <c r="CT1318"/>
      <c r="CU1318"/>
      <c r="CV1318"/>
      <c r="CW1318"/>
      <c r="CX1318"/>
      <c r="CY1318"/>
      <c r="CZ1318"/>
      <c r="DA1318"/>
      <c r="DB1318"/>
      <c r="DC1318"/>
      <c r="DD1318"/>
      <c r="DE1318"/>
      <c r="DF1318"/>
      <c r="DG1318"/>
      <c r="DH1318"/>
      <c r="DI1318"/>
      <c r="DJ1318"/>
      <c r="DK1318"/>
      <c r="DL1318"/>
      <c r="DM1318"/>
      <c r="DN1318"/>
      <c r="DO1318"/>
      <c r="DP1318"/>
      <c r="DQ1318"/>
      <c r="DR1318"/>
      <c r="DS1318"/>
      <c r="DT1318"/>
      <c r="DU1318"/>
      <c r="DV1318"/>
      <c r="DW1318"/>
      <c r="DX1318"/>
      <c r="DY1318"/>
      <c r="DZ1318"/>
      <c r="EA1318"/>
      <c r="EB1318"/>
      <c r="EC1318"/>
      <c r="ED1318"/>
      <c r="EE1318"/>
      <c r="EF1318"/>
      <c r="EG1318"/>
      <c r="EH1318"/>
      <c r="EI1318"/>
      <c r="EJ1318"/>
      <c r="EK1318"/>
      <c r="EL1318"/>
      <c r="EM1318"/>
      <c r="EN1318"/>
      <c r="EO1318"/>
      <c r="EP1318"/>
      <c r="EQ1318"/>
      <c r="ER1318"/>
      <c r="ES1318"/>
      <c r="ET1318"/>
      <c r="EU1318"/>
      <c r="EV1318"/>
      <c r="EW1318"/>
      <c r="EX1318"/>
      <c r="EY1318"/>
      <c r="EZ1318"/>
      <c r="FA1318"/>
      <c r="FB1318"/>
      <c r="FC1318"/>
      <c r="FD1318"/>
      <c r="FE1318"/>
      <c r="FF1318"/>
      <c r="FG1318"/>
      <c r="FH1318"/>
      <c r="FI1318"/>
      <c r="FJ1318"/>
      <c r="FK1318"/>
      <c r="FL1318"/>
      <c r="FM1318"/>
      <c r="FN1318"/>
      <c r="FO1318"/>
      <c r="FP1318"/>
      <c r="FQ1318"/>
      <c r="FR1318"/>
      <c r="FS1318"/>
      <c r="FT1318"/>
      <c r="FU1318"/>
      <c r="FV1318"/>
      <c r="FW1318"/>
      <c r="FX1318"/>
      <c r="FY1318"/>
      <c r="FZ1318"/>
      <c r="GA1318"/>
      <c r="GB1318"/>
      <c r="GC1318"/>
      <c r="GD1318"/>
      <c r="GE1318"/>
      <c r="GF1318"/>
      <c r="GG1318"/>
      <c r="GH1318"/>
    </row>
    <row r="1319" spans="1:190" s="29" customFormat="1" ht="12.75" customHeight="1" x14ac:dyDescent="0.2">
      <c r="A1319" s="1"/>
      <c r="B1319" s="12"/>
      <c r="C1319" s="12"/>
      <c r="D1319" s="52"/>
      <c r="E1319" s="1"/>
      <c r="F1319" s="2"/>
      <c r="G1319" s="3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  <c r="AI1319"/>
      <c r="AJ1319"/>
      <c r="AK1319"/>
      <c r="AL1319"/>
      <c r="AM1319"/>
      <c r="AN1319"/>
      <c r="AO1319"/>
      <c r="AP1319"/>
      <c r="AQ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  <c r="CQ1319"/>
      <c r="CR1319"/>
      <c r="CS1319"/>
      <c r="CT1319"/>
      <c r="CU1319"/>
      <c r="CV1319"/>
      <c r="CW1319"/>
      <c r="CX1319"/>
      <c r="CY1319"/>
      <c r="CZ1319"/>
      <c r="DA1319"/>
      <c r="DB1319"/>
      <c r="DC1319"/>
      <c r="DD1319"/>
      <c r="DE1319"/>
      <c r="DF1319"/>
      <c r="DG1319"/>
      <c r="DH1319"/>
      <c r="DI1319"/>
      <c r="DJ1319"/>
      <c r="DK1319"/>
      <c r="DL1319"/>
      <c r="DM1319"/>
      <c r="DN1319"/>
      <c r="DO1319"/>
      <c r="DP1319"/>
      <c r="DQ1319"/>
      <c r="DR1319"/>
      <c r="DS1319"/>
      <c r="DT1319"/>
      <c r="DU1319"/>
      <c r="DV1319"/>
      <c r="DW1319"/>
      <c r="DX1319"/>
      <c r="DY1319"/>
      <c r="DZ1319"/>
      <c r="EA1319"/>
      <c r="EB1319"/>
      <c r="EC1319"/>
      <c r="ED1319"/>
      <c r="EE1319"/>
      <c r="EF1319"/>
      <c r="EG1319"/>
      <c r="EH1319"/>
      <c r="EI1319"/>
      <c r="EJ1319"/>
      <c r="EK1319"/>
      <c r="EL1319"/>
      <c r="EM1319"/>
      <c r="EN1319"/>
      <c r="EO1319"/>
      <c r="EP1319"/>
      <c r="EQ1319"/>
      <c r="ER1319"/>
      <c r="ES1319"/>
      <c r="ET1319"/>
      <c r="EU1319"/>
      <c r="EV1319"/>
      <c r="EW1319"/>
      <c r="EX1319"/>
      <c r="EY1319"/>
      <c r="EZ1319"/>
      <c r="FA1319"/>
      <c r="FB1319"/>
      <c r="FC1319"/>
      <c r="FD1319"/>
      <c r="FE1319"/>
      <c r="FF1319"/>
      <c r="FG1319"/>
      <c r="FH1319"/>
      <c r="FI1319"/>
      <c r="FJ1319"/>
      <c r="FK1319"/>
      <c r="FL1319"/>
      <c r="FM1319"/>
      <c r="FN1319"/>
      <c r="FO1319"/>
      <c r="FP1319"/>
      <c r="FQ1319"/>
      <c r="FR1319"/>
      <c r="FS1319"/>
      <c r="FT1319"/>
      <c r="FU1319"/>
      <c r="FV1319"/>
      <c r="FW1319"/>
      <c r="FX1319"/>
      <c r="FY1319"/>
      <c r="FZ1319"/>
      <c r="GA1319"/>
      <c r="GB1319"/>
      <c r="GC1319"/>
      <c r="GD1319"/>
      <c r="GE1319"/>
      <c r="GF1319"/>
      <c r="GG1319"/>
      <c r="GH1319"/>
    </row>
    <row r="1320" spans="1:190" s="29" customFormat="1" ht="12.75" customHeight="1" x14ac:dyDescent="0.2">
      <c r="A1320" s="1"/>
      <c r="B1320" s="12"/>
      <c r="C1320" s="12"/>
      <c r="D1320" s="52"/>
      <c r="E1320" s="1"/>
      <c r="F1320" s="2"/>
      <c r="G1320" s="3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  <c r="AM1320"/>
      <c r="AN1320"/>
      <c r="AO1320"/>
      <c r="AP1320"/>
      <c r="AQ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  <c r="CQ1320"/>
      <c r="CR1320"/>
      <c r="CS1320"/>
      <c r="CT1320"/>
      <c r="CU1320"/>
      <c r="CV1320"/>
      <c r="CW1320"/>
      <c r="CX1320"/>
      <c r="CY1320"/>
      <c r="CZ1320"/>
      <c r="DA1320"/>
      <c r="DB1320"/>
      <c r="DC1320"/>
      <c r="DD1320"/>
      <c r="DE1320"/>
      <c r="DF1320"/>
      <c r="DG1320"/>
      <c r="DH1320"/>
      <c r="DI1320"/>
      <c r="DJ1320"/>
      <c r="DK1320"/>
      <c r="DL1320"/>
      <c r="DM1320"/>
      <c r="DN1320"/>
      <c r="DO1320"/>
      <c r="DP1320"/>
      <c r="DQ1320"/>
      <c r="DR1320"/>
      <c r="DS1320"/>
      <c r="DT1320"/>
      <c r="DU1320"/>
      <c r="DV1320"/>
      <c r="DW1320"/>
      <c r="DX1320"/>
      <c r="DY1320"/>
      <c r="DZ1320"/>
      <c r="EA1320"/>
      <c r="EB1320"/>
      <c r="EC1320"/>
      <c r="ED1320"/>
      <c r="EE1320"/>
      <c r="EF1320"/>
      <c r="EG1320"/>
      <c r="EH1320"/>
      <c r="EI1320"/>
      <c r="EJ1320"/>
      <c r="EK1320"/>
      <c r="EL1320"/>
      <c r="EM1320"/>
      <c r="EN1320"/>
      <c r="EO1320"/>
      <c r="EP1320"/>
      <c r="EQ1320"/>
      <c r="ER1320"/>
      <c r="ES1320"/>
      <c r="ET1320"/>
      <c r="EU1320"/>
      <c r="EV1320"/>
      <c r="EW1320"/>
      <c r="EX1320"/>
      <c r="EY1320"/>
      <c r="EZ1320"/>
      <c r="FA1320"/>
      <c r="FB1320"/>
      <c r="FC1320"/>
      <c r="FD1320"/>
      <c r="FE1320"/>
      <c r="FF1320"/>
      <c r="FG1320"/>
      <c r="FH1320"/>
      <c r="FI1320"/>
      <c r="FJ1320"/>
      <c r="FK1320"/>
      <c r="FL1320"/>
      <c r="FM1320"/>
      <c r="FN1320"/>
      <c r="FO1320"/>
      <c r="FP1320"/>
      <c r="FQ1320"/>
      <c r="FR1320"/>
      <c r="FS1320"/>
      <c r="FT1320"/>
      <c r="FU1320"/>
      <c r="FV1320"/>
      <c r="FW1320"/>
      <c r="FX1320"/>
      <c r="FY1320"/>
      <c r="FZ1320"/>
      <c r="GA1320"/>
      <c r="GB1320"/>
      <c r="GC1320"/>
      <c r="GD1320"/>
      <c r="GE1320"/>
      <c r="GF1320"/>
      <c r="GG1320"/>
      <c r="GH1320"/>
    </row>
    <row r="1321" spans="1:190" s="29" customFormat="1" ht="12.75" customHeight="1" x14ac:dyDescent="0.2">
      <c r="A1321" s="1"/>
      <c r="B1321" s="12"/>
      <c r="C1321" s="12"/>
      <c r="D1321" s="52"/>
      <c r="E1321" s="1"/>
      <c r="F1321" s="2"/>
      <c r="G1321" s="3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  <c r="AI1321"/>
      <c r="AJ1321"/>
      <c r="AK1321"/>
      <c r="AL1321"/>
      <c r="AM1321"/>
      <c r="AN1321"/>
      <c r="AO1321"/>
      <c r="AP1321"/>
      <c r="AQ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  <c r="CQ1321"/>
      <c r="CR1321"/>
      <c r="CS1321"/>
      <c r="CT1321"/>
      <c r="CU1321"/>
      <c r="CV1321"/>
      <c r="CW1321"/>
      <c r="CX1321"/>
      <c r="CY1321"/>
      <c r="CZ1321"/>
      <c r="DA1321"/>
      <c r="DB1321"/>
      <c r="DC1321"/>
      <c r="DD1321"/>
      <c r="DE1321"/>
      <c r="DF1321"/>
      <c r="DG1321"/>
      <c r="DH1321"/>
      <c r="DI1321"/>
      <c r="DJ1321"/>
      <c r="DK1321"/>
      <c r="DL1321"/>
      <c r="DM1321"/>
      <c r="DN1321"/>
      <c r="DO1321"/>
      <c r="DP1321"/>
      <c r="DQ1321"/>
      <c r="DR1321"/>
      <c r="DS1321"/>
      <c r="DT1321"/>
      <c r="DU1321"/>
      <c r="DV1321"/>
      <c r="DW1321"/>
      <c r="DX1321"/>
      <c r="DY1321"/>
      <c r="DZ1321"/>
      <c r="EA1321"/>
      <c r="EB1321"/>
      <c r="EC1321"/>
      <c r="ED1321"/>
      <c r="EE1321"/>
      <c r="EF1321"/>
      <c r="EG1321"/>
      <c r="EH1321"/>
      <c r="EI1321"/>
      <c r="EJ1321"/>
      <c r="EK1321"/>
      <c r="EL1321"/>
      <c r="EM1321"/>
      <c r="EN1321"/>
      <c r="EO1321"/>
      <c r="EP1321"/>
      <c r="EQ1321"/>
      <c r="ER1321"/>
      <c r="ES1321"/>
      <c r="ET1321"/>
      <c r="EU1321"/>
      <c r="EV1321"/>
      <c r="EW1321"/>
      <c r="EX1321"/>
      <c r="EY1321"/>
      <c r="EZ1321"/>
      <c r="FA1321"/>
      <c r="FB1321"/>
      <c r="FC1321"/>
      <c r="FD1321"/>
      <c r="FE1321"/>
      <c r="FF1321"/>
      <c r="FG1321"/>
      <c r="FH1321"/>
      <c r="FI1321"/>
      <c r="FJ1321"/>
      <c r="FK1321"/>
      <c r="FL1321"/>
      <c r="FM1321"/>
      <c r="FN1321"/>
      <c r="FO1321"/>
      <c r="FP1321"/>
      <c r="FQ1321"/>
      <c r="FR1321"/>
      <c r="FS1321"/>
      <c r="FT1321"/>
      <c r="FU1321"/>
      <c r="FV1321"/>
      <c r="FW1321"/>
      <c r="FX1321"/>
      <c r="FY1321"/>
      <c r="FZ1321"/>
      <c r="GA1321"/>
      <c r="GB1321"/>
      <c r="GC1321"/>
      <c r="GD1321"/>
      <c r="GE1321"/>
      <c r="GF1321"/>
      <c r="GG1321"/>
      <c r="GH1321"/>
    </row>
    <row r="1322" spans="1:190" s="29" customFormat="1" ht="12.75" customHeight="1" x14ac:dyDescent="0.2">
      <c r="A1322" s="1"/>
      <c r="B1322" s="12"/>
      <c r="C1322" s="12"/>
      <c r="D1322" s="52"/>
      <c r="E1322" s="1"/>
      <c r="F1322" s="2"/>
      <c r="G1322" s="3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  <c r="AI1322"/>
      <c r="AJ1322"/>
      <c r="AK1322"/>
      <c r="AL1322"/>
      <c r="AM1322"/>
      <c r="AN1322"/>
      <c r="AO1322"/>
      <c r="AP1322"/>
      <c r="AQ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  <c r="CQ1322"/>
      <c r="CR1322"/>
      <c r="CS1322"/>
      <c r="CT1322"/>
      <c r="CU1322"/>
      <c r="CV1322"/>
      <c r="CW1322"/>
      <c r="CX1322"/>
      <c r="CY1322"/>
      <c r="CZ1322"/>
      <c r="DA1322"/>
      <c r="DB1322"/>
      <c r="DC1322"/>
      <c r="DD1322"/>
      <c r="DE1322"/>
      <c r="DF1322"/>
      <c r="DG1322"/>
      <c r="DH1322"/>
      <c r="DI1322"/>
      <c r="DJ1322"/>
      <c r="DK1322"/>
      <c r="DL1322"/>
      <c r="DM1322"/>
      <c r="DN1322"/>
      <c r="DO1322"/>
      <c r="DP1322"/>
      <c r="DQ1322"/>
      <c r="DR1322"/>
      <c r="DS1322"/>
      <c r="DT1322"/>
      <c r="DU1322"/>
      <c r="DV1322"/>
      <c r="DW1322"/>
      <c r="DX1322"/>
      <c r="DY1322"/>
      <c r="DZ1322"/>
      <c r="EA1322"/>
      <c r="EB1322"/>
      <c r="EC1322"/>
      <c r="ED1322"/>
      <c r="EE1322"/>
      <c r="EF1322"/>
      <c r="EG1322"/>
      <c r="EH1322"/>
      <c r="EI1322"/>
      <c r="EJ1322"/>
      <c r="EK1322"/>
      <c r="EL1322"/>
      <c r="EM1322"/>
      <c r="EN1322"/>
      <c r="EO1322"/>
      <c r="EP1322"/>
      <c r="EQ1322"/>
      <c r="ER1322"/>
      <c r="ES1322"/>
      <c r="ET1322"/>
      <c r="EU1322"/>
      <c r="EV1322"/>
      <c r="EW1322"/>
      <c r="EX1322"/>
      <c r="EY1322"/>
      <c r="EZ1322"/>
      <c r="FA1322"/>
      <c r="FB1322"/>
      <c r="FC1322"/>
      <c r="FD1322"/>
      <c r="FE1322"/>
      <c r="FF1322"/>
      <c r="FG1322"/>
      <c r="FH1322"/>
      <c r="FI1322"/>
      <c r="FJ1322"/>
      <c r="FK1322"/>
      <c r="FL1322"/>
      <c r="FM1322"/>
      <c r="FN1322"/>
      <c r="FO1322"/>
      <c r="FP1322"/>
      <c r="FQ1322"/>
      <c r="FR1322"/>
      <c r="FS1322"/>
      <c r="FT1322"/>
      <c r="FU1322"/>
      <c r="FV1322"/>
      <c r="FW1322"/>
      <c r="FX1322"/>
      <c r="FY1322"/>
      <c r="FZ1322"/>
      <c r="GA1322"/>
      <c r="GB1322"/>
      <c r="GC1322"/>
      <c r="GD1322"/>
      <c r="GE1322"/>
      <c r="GF1322"/>
      <c r="GG1322"/>
      <c r="GH1322"/>
    </row>
    <row r="1323" spans="1:190" s="29" customFormat="1" ht="12.75" customHeight="1" x14ac:dyDescent="0.2">
      <c r="A1323" s="1"/>
      <c r="B1323" s="12"/>
      <c r="C1323" s="12"/>
      <c r="D1323" s="52"/>
      <c r="E1323" s="1"/>
      <c r="F1323" s="2"/>
      <c r="G1323" s="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  <c r="AM1323"/>
      <c r="AN1323"/>
      <c r="AO1323"/>
      <c r="AP1323"/>
      <c r="AQ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  <c r="CQ1323"/>
      <c r="CR1323"/>
      <c r="CS1323"/>
      <c r="CT1323"/>
      <c r="CU1323"/>
      <c r="CV1323"/>
      <c r="CW1323"/>
      <c r="CX1323"/>
      <c r="CY1323"/>
      <c r="CZ1323"/>
      <c r="DA1323"/>
      <c r="DB1323"/>
      <c r="DC1323"/>
      <c r="DD1323"/>
      <c r="DE1323"/>
      <c r="DF1323"/>
      <c r="DG1323"/>
      <c r="DH1323"/>
      <c r="DI1323"/>
      <c r="DJ1323"/>
      <c r="DK1323"/>
      <c r="DL1323"/>
      <c r="DM1323"/>
      <c r="DN1323"/>
      <c r="DO1323"/>
      <c r="DP1323"/>
      <c r="DQ1323"/>
      <c r="DR1323"/>
      <c r="DS1323"/>
      <c r="DT1323"/>
      <c r="DU1323"/>
      <c r="DV1323"/>
      <c r="DW1323"/>
      <c r="DX1323"/>
      <c r="DY1323"/>
      <c r="DZ1323"/>
      <c r="EA1323"/>
      <c r="EB1323"/>
      <c r="EC1323"/>
      <c r="ED1323"/>
      <c r="EE1323"/>
      <c r="EF1323"/>
      <c r="EG1323"/>
      <c r="EH1323"/>
      <c r="EI1323"/>
      <c r="EJ1323"/>
      <c r="EK1323"/>
      <c r="EL1323"/>
      <c r="EM1323"/>
      <c r="EN1323"/>
      <c r="EO1323"/>
      <c r="EP1323"/>
      <c r="EQ1323"/>
      <c r="ER1323"/>
      <c r="ES1323"/>
      <c r="ET1323"/>
      <c r="EU1323"/>
      <c r="EV1323"/>
      <c r="EW1323"/>
      <c r="EX1323"/>
      <c r="EY1323"/>
      <c r="EZ1323"/>
      <c r="FA1323"/>
      <c r="FB1323"/>
      <c r="FC1323"/>
      <c r="FD1323"/>
      <c r="FE1323"/>
      <c r="FF1323"/>
      <c r="FG1323"/>
      <c r="FH1323"/>
      <c r="FI1323"/>
      <c r="FJ1323"/>
      <c r="FK1323"/>
      <c r="FL1323"/>
      <c r="FM1323"/>
      <c r="FN1323"/>
      <c r="FO1323"/>
      <c r="FP1323"/>
      <c r="FQ1323"/>
      <c r="FR1323"/>
      <c r="FS1323"/>
      <c r="FT1323"/>
      <c r="FU1323"/>
      <c r="FV1323"/>
      <c r="FW1323"/>
      <c r="FX1323"/>
      <c r="FY1323"/>
      <c r="FZ1323"/>
      <c r="GA1323"/>
      <c r="GB1323"/>
      <c r="GC1323"/>
      <c r="GD1323"/>
      <c r="GE1323"/>
      <c r="GF1323"/>
      <c r="GG1323"/>
      <c r="GH1323"/>
    </row>
    <row r="1324" spans="1:190" ht="12.75" customHeight="1" x14ac:dyDescent="0.2">
      <c r="A1324" s="1"/>
      <c r="B1324" s="12"/>
      <c r="C1324" s="12"/>
      <c r="D1324" s="52"/>
      <c r="E1324" s="1"/>
      <c r="F1324" s="2"/>
      <c r="G1324" s="3"/>
    </row>
    <row r="1325" spans="1:190" ht="12.75" customHeight="1" x14ac:dyDescent="0.2">
      <c r="A1325" s="1"/>
      <c r="B1325" s="12"/>
      <c r="C1325" s="12"/>
      <c r="D1325" s="52"/>
      <c r="E1325" s="1"/>
      <c r="F1325" s="2"/>
      <c r="G1325" s="3"/>
    </row>
    <row r="1326" spans="1:190" ht="12.75" customHeight="1" x14ac:dyDescent="0.2">
      <c r="A1326" s="1"/>
      <c r="B1326" s="12"/>
      <c r="C1326" s="12"/>
      <c r="D1326" s="52"/>
      <c r="E1326" s="1"/>
      <c r="F1326" s="2"/>
      <c r="G1326" s="3"/>
    </row>
    <row r="1327" spans="1:190" ht="12.75" customHeight="1" x14ac:dyDescent="0.2">
      <c r="A1327" s="1"/>
      <c r="B1327" s="12"/>
      <c r="C1327" s="12"/>
      <c r="D1327" s="52"/>
      <c r="E1327" s="1"/>
      <c r="F1327" s="2"/>
      <c r="G1327" s="3"/>
    </row>
    <row r="1328" spans="1:190" ht="12.75" customHeight="1" x14ac:dyDescent="0.2">
      <c r="A1328" s="1"/>
      <c r="B1328" s="12"/>
      <c r="C1328" s="12"/>
      <c r="D1328" s="52"/>
      <c r="E1328" s="1"/>
      <c r="F1328" s="2"/>
      <c r="G1328" s="3"/>
    </row>
    <row r="1329" spans="1:7" ht="12.75" customHeight="1" x14ac:dyDescent="0.2">
      <c r="A1329" s="1"/>
      <c r="B1329" s="12"/>
      <c r="C1329" s="12"/>
      <c r="D1329" s="52"/>
      <c r="E1329" s="1"/>
      <c r="F1329" s="2"/>
      <c r="G1329" s="3"/>
    </row>
    <row r="1330" spans="1:7" ht="12.75" customHeight="1" x14ac:dyDescent="0.2">
      <c r="A1330" s="1"/>
      <c r="B1330" s="12"/>
      <c r="C1330" s="12"/>
      <c r="D1330" s="52"/>
      <c r="E1330" s="1"/>
      <c r="F1330" s="2"/>
      <c r="G1330" s="3"/>
    </row>
    <row r="1331" spans="1:7" ht="12.75" customHeight="1" x14ac:dyDescent="0.2">
      <c r="A1331" s="1"/>
      <c r="B1331" s="12"/>
      <c r="C1331" s="12"/>
      <c r="D1331" s="52"/>
      <c r="E1331" s="1"/>
      <c r="F1331" s="2"/>
      <c r="G1331" s="3"/>
    </row>
    <row r="1332" spans="1:7" ht="12.75" customHeight="1" x14ac:dyDescent="0.2">
      <c r="A1332" s="1"/>
      <c r="B1332" s="12"/>
      <c r="C1332" s="12"/>
      <c r="D1332" s="52"/>
      <c r="E1332" s="1"/>
      <c r="F1332" s="2"/>
      <c r="G1332" s="3"/>
    </row>
    <row r="1333" spans="1:7" ht="12.75" customHeight="1" x14ac:dyDescent="0.2">
      <c r="A1333" s="1"/>
      <c r="B1333" s="12"/>
      <c r="C1333" s="12"/>
      <c r="D1333" s="52"/>
      <c r="E1333" s="1"/>
      <c r="F1333" s="2"/>
      <c r="G1333" s="3"/>
    </row>
    <row r="1334" spans="1:7" ht="12.75" customHeight="1" x14ac:dyDescent="0.2">
      <c r="A1334" s="1"/>
      <c r="B1334" s="12"/>
      <c r="C1334" s="12"/>
      <c r="D1334" s="52"/>
      <c r="E1334" s="1"/>
      <c r="F1334" s="2"/>
      <c r="G1334" s="3"/>
    </row>
    <row r="1335" spans="1:7" ht="12.75" customHeight="1" x14ac:dyDescent="0.2">
      <c r="A1335" s="1"/>
      <c r="B1335" s="12"/>
      <c r="C1335" s="12"/>
      <c r="D1335" s="52"/>
      <c r="E1335" s="1"/>
      <c r="F1335" s="2"/>
      <c r="G1335" s="3"/>
    </row>
    <row r="1336" spans="1:7" ht="12.75" customHeight="1" x14ac:dyDescent="0.2">
      <c r="A1336" s="1"/>
      <c r="B1336" s="12"/>
      <c r="C1336" s="12"/>
      <c r="D1336" s="52"/>
      <c r="E1336" s="1"/>
      <c r="F1336" s="2"/>
      <c r="G1336" s="3"/>
    </row>
    <row r="1337" spans="1:7" ht="12.75" customHeight="1" x14ac:dyDescent="0.2">
      <c r="A1337" s="1"/>
      <c r="B1337" s="12"/>
      <c r="C1337" s="12"/>
      <c r="D1337" s="52"/>
      <c r="E1337" s="1"/>
      <c r="F1337" s="2"/>
      <c r="G1337" s="3"/>
    </row>
    <row r="1338" spans="1:7" ht="12.75" customHeight="1" x14ac:dyDescent="0.2">
      <c r="A1338" s="1"/>
      <c r="B1338" s="12"/>
      <c r="C1338" s="12"/>
      <c r="D1338" s="52"/>
      <c r="E1338" s="1"/>
      <c r="F1338" s="2"/>
      <c r="G1338" s="3"/>
    </row>
    <row r="1339" spans="1:7" ht="12.75" customHeight="1" x14ac:dyDescent="0.2">
      <c r="A1339" s="1"/>
      <c r="B1339" s="12"/>
      <c r="C1339" s="12"/>
      <c r="D1339" s="52"/>
      <c r="E1339" s="1"/>
      <c r="F1339" s="2"/>
      <c r="G1339" s="3"/>
    </row>
    <row r="1340" spans="1:7" ht="12.75" customHeight="1" x14ac:dyDescent="0.2">
      <c r="A1340" s="1"/>
      <c r="B1340" s="12"/>
      <c r="C1340" s="12"/>
      <c r="D1340" s="52"/>
      <c r="E1340" s="1"/>
      <c r="F1340" s="2"/>
      <c r="G1340" s="3"/>
    </row>
    <row r="1341" spans="1:7" ht="12.75" customHeight="1" x14ac:dyDescent="0.2">
      <c r="A1341" s="1"/>
      <c r="B1341" s="12"/>
      <c r="C1341" s="12"/>
      <c r="D1341" s="52"/>
      <c r="E1341" s="1"/>
      <c r="F1341" s="2"/>
      <c r="G1341" s="3"/>
    </row>
    <row r="1342" spans="1:7" ht="12.75" customHeight="1" x14ac:dyDescent="0.2">
      <c r="A1342" s="61"/>
      <c r="B1342" s="29"/>
      <c r="C1342" s="29"/>
      <c r="D1342" s="47"/>
      <c r="E1342" s="67"/>
      <c r="F1342" s="102"/>
      <c r="G1342" s="27"/>
    </row>
    <row r="1343" spans="1:7" ht="12.75" customHeight="1" x14ac:dyDescent="0.2">
      <c r="A1343" s="61"/>
      <c r="B1343" s="29"/>
      <c r="C1343" s="29"/>
      <c r="D1343" s="47"/>
      <c r="E1343" s="67"/>
      <c r="F1343" s="102"/>
      <c r="G1343" s="27"/>
    </row>
    <row r="1344" spans="1:7" ht="12.75" customHeight="1" x14ac:dyDescent="0.2">
      <c r="A1344" s="61"/>
      <c r="B1344" s="29"/>
      <c r="C1344" s="29"/>
      <c r="D1344" s="47"/>
      <c r="E1344" s="67"/>
      <c r="F1344" s="102"/>
      <c r="G1344" s="27"/>
    </row>
    <row r="1345" spans="1:7" ht="12.75" customHeight="1" x14ac:dyDescent="0.2">
      <c r="A1345" s="61"/>
      <c r="B1345" s="29"/>
      <c r="C1345" s="29"/>
      <c r="D1345" s="47"/>
      <c r="E1345" s="67"/>
      <c r="F1345" s="102"/>
      <c r="G1345" s="27"/>
    </row>
    <row r="1346" spans="1:7" ht="12.75" customHeight="1" x14ac:dyDescent="0.2">
      <c r="A1346" s="61"/>
      <c r="B1346" s="29"/>
      <c r="C1346" s="29"/>
      <c r="D1346" s="47"/>
      <c r="E1346" s="67"/>
      <c r="F1346" s="102"/>
      <c r="G1346" s="27"/>
    </row>
    <row r="1347" spans="1:7" ht="12.75" customHeight="1" x14ac:dyDescent="0.2">
      <c r="A1347" s="61"/>
      <c r="B1347" s="29"/>
      <c r="C1347" s="29"/>
      <c r="D1347" s="47"/>
      <c r="E1347" s="67"/>
      <c r="F1347" s="102"/>
      <c r="G1347" s="27"/>
    </row>
    <row r="1348" spans="1:7" ht="12.75" customHeight="1" x14ac:dyDescent="0.2">
      <c r="A1348" s="61"/>
      <c r="B1348" s="29"/>
      <c r="C1348" s="29"/>
      <c r="D1348" s="47"/>
      <c r="E1348" s="67"/>
      <c r="F1348" s="102"/>
      <c r="G1348" s="27"/>
    </row>
    <row r="1349" spans="1:7" ht="12.75" customHeight="1" x14ac:dyDescent="0.2">
      <c r="A1349" s="61"/>
      <c r="B1349" s="29"/>
      <c r="C1349" s="29"/>
      <c r="D1349" s="47"/>
      <c r="E1349" s="67"/>
      <c r="F1349" s="102"/>
      <c r="G1349" s="27"/>
    </row>
    <row r="1350" spans="1:7" ht="12.75" customHeight="1" x14ac:dyDescent="0.2">
      <c r="A1350" s="61"/>
      <c r="B1350" s="29"/>
      <c r="C1350" s="29"/>
      <c r="D1350" s="47"/>
      <c r="E1350" s="67"/>
      <c r="F1350" s="102"/>
      <c r="G1350" s="27"/>
    </row>
    <row r="1351" spans="1:7" ht="12.75" customHeight="1" x14ac:dyDescent="0.2">
      <c r="A1351" s="61"/>
      <c r="B1351" s="29"/>
      <c r="C1351" s="29"/>
      <c r="D1351" s="47"/>
      <c r="E1351" s="67"/>
      <c r="F1351" s="102"/>
      <c r="G1351" s="27"/>
    </row>
  </sheetData>
  <sortState xmlns:xlrd2="http://schemas.microsoft.com/office/spreadsheetml/2017/richdata2" ref="A99:GH1340">
    <sortCondition ref="A99:A1340"/>
  </sortState>
  <phoneticPr fontId="13" type="noConversion"/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00000"/>
  </sheetPr>
  <dimension ref="A1:D25"/>
  <sheetViews>
    <sheetView workbookViewId="0">
      <selection activeCell="B3" sqref="B3"/>
    </sheetView>
  </sheetViews>
  <sheetFormatPr baseColWidth="10" defaultColWidth="9.1640625" defaultRowHeight="18" x14ac:dyDescent="0.2"/>
  <cols>
    <col min="1" max="1" width="18.33203125" style="23" customWidth="1"/>
    <col min="2" max="16384" width="9.1640625" style="23"/>
  </cols>
  <sheetData>
    <row r="1" spans="1:4" x14ac:dyDescent="0.2">
      <c r="D1" s="24">
        <f>INT((C1*F+0.5*Af)/Af)*Af</f>
        <v>0</v>
      </c>
    </row>
    <row r="2" spans="1:4" x14ac:dyDescent="0.2">
      <c r="A2" s="25" t="s">
        <v>32</v>
      </c>
      <c r="B2" s="26">
        <v>1</v>
      </c>
    </row>
    <row r="3" spans="1:4" x14ac:dyDescent="0.2">
      <c r="A3" s="25" t="s">
        <v>33</v>
      </c>
      <c r="B3" s="26">
        <v>0.01</v>
      </c>
    </row>
    <row r="6" spans="1:4" x14ac:dyDescent="0.2">
      <c r="A6" s="23" t="s">
        <v>34</v>
      </c>
    </row>
    <row r="7" spans="1:4" x14ac:dyDescent="0.2">
      <c r="A7" s="25" t="s">
        <v>35</v>
      </c>
    </row>
    <row r="8" spans="1:4" x14ac:dyDescent="0.2">
      <c r="A8" s="23" t="s">
        <v>36</v>
      </c>
    </row>
    <row r="9" spans="1:4" x14ac:dyDescent="0.2">
      <c r="A9" s="25" t="s">
        <v>37</v>
      </c>
    </row>
    <row r="10" spans="1:4" x14ac:dyDescent="0.2">
      <c r="A10" s="23" t="s">
        <v>38</v>
      </c>
    </row>
    <row r="11" spans="1:4" x14ac:dyDescent="0.2">
      <c r="A11" s="23" t="s">
        <v>39</v>
      </c>
    </row>
    <row r="12" spans="1:4" x14ac:dyDescent="0.2">
      <c r="A12" s="23" t="s">
        <v>40</v>
      </c>
    </row>
    <row r="13" spans="1:4" x14ac:dyDescent="0.2">
      <c r="A13" s="23" t="s">
        <v>41</v>
      </c>
    </row>
    <row r="14" spans="1:4" x14ac:dyDescent="0.2">
      <c r="A14" s="23" t="s">
        <v>42</v>
      </c>
    </row>
    <row r="16" spans="1:4" x14ac:dyDescent="0.2">
      <c r="A16" s="23" t="s">
        <v>43</v>
      </c>
    </row>
    <row r="17" spans="1:1" x14ac:dyDescent="0.2">
      <c r="A17" s="23" t="s">
        <v>44</v>
      </c>
    </row>
    <row r="18" spans="1:1" x14ac:dyDescent="0.2">
      <c r="A18" s="23" t="s">
        <v>45</v>
      </c>
    </row>
    <row r="19" spans="1:1" x14ac:dyDescent="0.2">
      <c r="A19" s="23" t="s">
        <v>46</v>
      </c>
    </row>
    <row r="23" spans="1:1" x14ac:dyDescent="0.2">
      <c r="A23" s="23" t="s">
        <v>47</v>
      </c>
    </row>
    <row r="25" spans="1:1" x14ac:dyDescent="0.2">
      <c r="A25" s="23" t="s">
        <v>48</v>
      </c>
    </row>
  </sheetData>
  <pageMargins left="0.74803149606299213" right="0.15748031496062992" top="0.49212598425196852" bottom="0.47244094488188981" header="0.51181102362204722" footer="0.19685039370078741"/>
  <pageSetup paperSize="9" pageOrder="overThenDown" orientation="portrait" r:id="rId1"/>
  <headerFooter alignWithMargins="0">
    <oddFooter>&amp;L&amp;A&amp;RPagina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6</vt:i4>
      </vt:variant>
    </vt:vector>
  </HeadingPairs>
  <TitlesOfParts>
    <vt:vector size="10" baseType="lpstr">
      <vt:lpstr>Marge Bepaling</vt:lpstr>
      <vt:lpstr>Prijzen</vt:lpstr>
      <vt:lpstr>Hout</vt:lpstr>
      <vt:lpstr>Fact</vt:lpstr>
      <vt:lpstr>Fact!Af</vt:lpstr>
      <vt:lpstr>Af</vt:lpstr>
      <vt:lpstr>AFronding</vt:lpstr>
      <vt:lpstr>Fact!F</vt:lpstr>
      <vt:lpstr>F</vt:lpstr>
      <vt:lpstr>Marge</vt:lpstr>
    </vt:vector>
  </TitlesOfParts>
  <Manager/>
  <Company>-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-</dc:creator>
  <cp:keywords/>
  <dc:description/>
  <cp:lastModifiedBy>Jessica -.</cp:lastModifiedBy>
  <cp:revision/>
  <dcterms:created xsi:type="dcterms:W3CDTF">2012-06-24T10:19:04Z</dcterms:created>
  <dcterms:modified xsi:type="dcterms:W3CDTF">2025-08-27T12:32:30Z</dcterms:modified>
  <cp:category/>
  <cp:contentStatus/>
</cp:coreProperties>
</file>